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 firstSheet="3" activeTab="3"/>
  </bookViews>
  <sheets>
    <sheet name="ясли" sheetId="3" r:id="rId1"/>
    <sheet name="Лист1" sheetId="5" r:id="rId2"/>
    <sheet name="Лист2" sheetId="10" r:id="rId3"/>
    <sheet name=" Ясли 1-3" sheetId="11" r:id="rId4"/>
    <sheet name="Ясли 23" sheetId="15" r:id="rId5"/>
    <sheet name="Лист4" sheetId="14" r:id="rId6"/>
    <sheet name="дети 3-7" sheetId="13" r:id="rId7"/>
    <sheet name="меню 31" sheetId="12" r:id="rId8"/>
  </sheets>
  <calcPr calcId="162913" refMode="R1C1"/>
</workbook>
</file>

<file path=xl/calcChain.xml><?xml version="1.0" encoding="utf-8"?>
<calcChain xmlns="http://schemas.openxmlformats.org/spreadsheetml/2006/main">
  <c r="G28" i="11" l="1"/>
  <c r="G27" i="11"/>
  <c r="G25" i="11"/>
  <c r="G24" i="11"/>
  <c r="G23" i="11"/>
  <c r="G22" i="11"/>
  <c r="G21" i="11"/>
  <c r="G20" i="11"/>
  <c r="G19" i="11"/>
  <c r="G17" i="11"/>
  <c r="G15" i="11"/>
  <c r="G14" i="11"/>
  <c r="G13" i="11"/>
  <c r="G12" i="11"/>
  <c r="B28" i="11"/>
  <c r="B27" i="11"/>
  <c r="B25" i="11"/>
  <c r="B24" i="11"/>
  <c r="B23" i="11"/>
  <c r="B22" i="11"/>
  <c r="B21" i="11"/>
  <c r="B20" i="11"/>
  <c r="B19" i="11"/>
  <c r="B17" i="11"/>
  <c r="B15" i="11"/>
  <c r="B14" i="11"/>
  <c r="B13" i="11"/>
  <c r="B12" i="11"/>
  <c r="G29" i="15" l="1"/>
  <c r="G28" i="15"/>
  <c r="G26" i="15"/>
  <c r="G25" i="15"/>
  <c r="G24" i="15"/>
  <c r="G23" i="15"/>
  <c r="G22" i="15"/>
  <c r="G21" i="15"/>
  <c r="G20" i="15"/>
  <c r="G18" i="15"/>
  <c r="G16" i="15"/>
  <c r="G15" i="15"/>
  <c r="G14" i="15"/>
  <c r="G13" i="15"/>
  <c r="G12" i="15"/>
</calcChain>
</file>

<file path=xl/sharedStrings.xml><?xml version="1.0" encoding="utf-8"?>
<sst xmlns="http://schemas.openxmlformats.org/spreadsheetml/2006/main" count="540" uniqueCount="139">
  <si>
    <t xml:space="preserve">                                        УТВЕРЖДАЮ:</t>
  </si>
  <si>
    <t xml:space="preserve">                          «Детский сад № 1 «Аленка»</t>
  </si>
  <si>
    <t>МЕНЮ</t>
  </si>
  <si>
    <t xml:space="preserve">Завтрак </t>
  </si>
  <si>
    <t>20</t>
  </si>
  <si>
    <t>200</t>
  </si>
  <si>
    <t xml:space="preserve">10:00 </t>
  </si>
  <si>
    <t xml:space="preserve">Обед </t>
  </si>
  <si>
    <t>60</t>
  </si>
  <si>
    <t>Хлеб пшеничный</t>
  </si>
  <si>
    <t>40</t>
  </si>
  <si>
    <t>Хлеб ржаной</t>
  </si>
  <si>
    <t xml:space="preserve">Полдник </t>
  </si>
  <si>
    <t>Сок</t>
  </si>
  <si>
    <t>100</t>
  </si>
  <si>
    <t xml:space="preserve">                           Заведующий МАДОУ </t>
  </si>
  <si>
    <t>Запеканка из творога</t>
  </si>
  <si>
    <t>Молоко сгущеное с сахаром</t>
  </si>
  <si>
    <t>ЭЦ, ккал</t>
  </si>
  <si>
    <t>Итого за день</t>
  </si>
  <si>
    <t>Чай с молоком</t>
  </si>
  <si>
    <t>Итого за 'Завтрак '</t>
  </si>
  <si>
    <t>Итого за '10:00 '</t>
  </si>
  <si>
    <t>Итого за 'Обед '</t>
  </si>
  <si>
    <t>180</t>
  </si>
  <si>
    <t>Наименование блюда</t>
  </si>
  <si>
    <t>Выход, г</t>
  </si>
  <si>
    <t>Итого за 'Полдник '</t>
  </si>
  <si>
    <t>Щи из свежей капусты со сметаной</t>
  </si>
  <si>
    <t xml:space="preserve">                  Заведующий МАДОУ </t>
  </si>
  <si>
    <t xml:space="preserve">                        и.о.   Заведующего МАДОУ </t>
  </si>
  <si>
    <t xml:space="preserve">           ____________ Т.В. Бабушкина</t>
  </si>
  <si>
    <t>30</t>
  </si>
  <si>
    <t xml:space="preserve">                                УТВЕРЖДАЮ:</t>
  </si>
  <si>
    <t>Сельдь с луком</t>
  </si>
  <si>
    <t>Чай</t>
  </si>
  <si>
    <t>Расстегаи с рыбой</t>
  </si>
  <si>
    <t>130</t>
  </si>
  <si>
    <t>Сыр (порциями)</t>
  </si>
  <si>
    <t>Чай с лимоном</t>
  </si>
  <si>
    <t>Яблоки</t>
  </si>
  <si>
    <t>10</t>
  </si>
  <si>
    <t>Каша молочная ассорти (рис, пшено) с маслом сливочным</t>
  </si>
  <si>
    <t>Суп овощной с мясными фрикадельками со сметаной</t>
  </si>
  <si>
    <t>Макаронные изделия отварные</t>
  </si>
  <si>
    <t>Кнели мясные паровые</t>
  </si>
  <si>
    <t>70</t>
  </si>
  <si>
    <t>Соус красный основной</t>
  </si>
  <si>
    <t>Компот из кураги</t>
  </si>
  <si>
    <t>Салат из отварного картофеля, моркови и репчатого лука с растительным маслом</t>
  </si>
  <si>
    <t>Печенье</t>
  </si>
  <si>
    <t>на   17 октября  2022г</t>
  </si>
  <si>
    <t xml:space="preserve">           ____________и.о Т.В.Бабушкина</t>
  </si>
  <si>
    <t xml:space="preserve"> 1  день                   м.п.</t>
  </si>
  <si>
    <t xml:space="preserve">           ____________ И.о.Т.В.Бабушкина</t>
  </si>
  <si>
    <t xml:space="preserve">           ____________И.о.Т.В.Бабушкина</t>
  </si>
  <si>
    <t>Молоко кипяченое</t>
  </si>
  <si>
    <t>Каша ячневая молочная с маслом сливочным</t>
  </si>
  <si>
    <t>Огурчик консервированный</t>
  </si>
  <si>
    <t>Суп картофельный с макаронными изделиями</t>
  </si>
  <si>
    <t>Тефтели из мяса говядины</t>
  </si>
  <si>
    <t xml:space="preserve">Пюре гороховое </t>
  </si>
  <si>
    <t>Напиток из шиповника</t>
  </si>
  <si>
    <t>Булочка "Домашняя"</t>
  </si>
  <si>
    <t xml:space="preserve"> 6  день                   м.п.</t>
  </si>
  <si>
    <t>на   24   Октября   2022г</t>
  </si>
  <si>
    <t>24 октября 2022 г.</t>
  </si>
  <si>
    <t>МАДОУ "Детский сад №1 "Аленка"</t>
  </si>
  <si>
    <t xml:space="preserve">           ____________ Т.В.Бабушкина</t>
  </si>
  <si>
    <t>15</t>
  </si>
  <si>
    <t>Фрукты</t>
  </si>
  <si>
    <t>Запеканка картофельная, фаршированная отварным мясом говядины</t>
  </si>
  <si>
    <t xml:space="preserve">  7  день                   м.п.</t>
  </si>
  <si>
    <t>на   25  Октября   2022г</t>
  </si>
  <si>
    <t>на   25 октября   2022г</t>
  </si>
  <si>
    <t>Кисель плодово-ягодный</t>
  </si>
  <si>
    <t>Компот из сухофруктов</t>
  </si>
  <si>
    <t>Каша гречневая молочная с маслом сливочным</t>
  </si>
  <si>
    <t>Хлеб с маслом и сыром</t>
  </si>
  <si>
    <t>30/5/10</t>
  </si>
  <si>
    <t>Яйцо отварное</t>
  </si>
  <si>
    <t>Икра кабачковая</t>
  </si>
  <si>
    <t>Суп картофельный с бобовыми</t>
  </si>
  <si>
    <t>Гренки (сухарики)</t>
  </si>
  <si>
    <t>Соус сметанный</t>
  </si>
  <si>
    <t>Биточки (котлеты) из мяса говядины паровые</t>
  </si>
  <si>
    <t>Сдоба с повидлом</t>
  </si>
  <si>
    <t>Снежок</t>
  </si>
  <si>
    <t>Завтрак</t>
  </si>
  <si>
    <t>10:00</t>
  </si>
  <si>
    <t>Обед</t>
  </si>
  <si>
    <t>Полдник</t>
  </si>
  <si>
    <t>Суп молочный с лапшой</t>
  </si>
  <si>
    <t>Масло сливочное</t>
  </si>
  <si>
    <t>Какао с молоком</t>
  </si>
  <si>
    <t>Салат из свежих помидоров, огурцов с маслом растительным</t>
  </si>
  <si>
    <t>50</t>
  </si>
  <si>
    <t>Суп из овощей с зел горошком со сметаной</t>
  </si>
  <si>
    <t>Гуляш из мяса говядины</t>
  </si>
  <si>
    <t>Каша перловая вязкая с маслом сливочным</t>
  </si>
  <si>
    <t>Компот из изюма и шиповника</t>
  </si>
  <si>
    <t>Норма (СанПиН 2.3/2.4.3590-20  3-7 лет)</t>
  </si>
  <si>
    <t xml:space="preserve">  12 день                            м.п.</t>
  </si>
  <si>
    <t>на 22 Ноября   2022  г</t>
  </si>
  <si>
    <t xml:space="preserve"> </t>
  </si>
  <si>
    <t xml:space="preserve">                                                                                                                 «Детский сад № 1 «Аленка»</t>
  </si>
  <si>
    <t xml:space="preserve">                                                                                             УТВЕРЖДАЮ:</t>
  </si>
  <si>
    <t>Батон</t>
  </si>
  <si>
    <t xml:space="preserve">                                                                         Заведующего МАДОУ </t>
  </si>
  <si>
    <t xml:space="preserve">                                                                                                           ____________ Ю.М.Кульдяева</t>
  </si>
  <si>
    <t xml:space="preserve">                                                                                                                                                                              УТВЕРЖДАЮ:        </t>
  </si>
  <si>
    <t xml:space="preserve">                                                                                                                                                                   Заведующего МАДОУ </t>
  </si>
  <si>
    <t xml:space="preserve">                                                                                                                                                          «Детский сад № 1 «Аленка»</t>
  </si>
  <si>
    <t xml:space="preserve">                                                                                                                                                    ____________ Ю.М.Кульдяева</t>
  </si>
  <si>
    <t xml:space="preserve">Сыр </t>
  </si>
  <si>
    <t>Кофейный напиток с молоком</t>
  </si>
  <si>
    <t>Салат из отварной свеклы с растительным маслом</t>
  </si>
  <si>
    <t xml:space="preserve">Суп-пюре </t>
  </si>
  <si>
    <t>Рагу из овощей</t>
  </si>
  <si>
    <t>Мясо кур отварное (порц., без кости)</t>
  </si>
  <si>
    <t>Компот из изюма</t>
  </si>
  <si>
    <t>Манник</t>
  </si>
  <si>
    <t xml:space="preserve">  9 день                            м.п.</t>
  </si>
  <si>
    <t>на 16 Ноября  2023  г</t>
  </si>
  <si>
    <t xml:space="preserve">Норма (СанПиН 2.3/2.4.3590-20  3-7 года) </t>
  </si>
  <si>
    <t>16 Ноября 2023  г</t>
  </si>
  <si>
    <t>5</t>
  </si>
  <si>
    <t>Суп-пюре из разных овощей</t>
  </si>
  <si>
    <t xml:space="preserve">                                                                                                                                       УТВЕРЖДАЮ:        </t>
  </si>
  <si>
    <t xml:space="preserve">                                                                                                                    «Детский сад № 1 «Аленка»</t>
  </si>
  <si>
    <t xml:space="preserve">                                                                                                              ____________ Ю.М. Кульдяева</t>
  </si>
  <si>
    <t xml:space="preserve">                                                                                                                            Заведующего МАДОУ </t>
  </si>
  <si>
    <t>Повидло яблочное</t>
  </si>
  <si>
    <t>Салат из отварного картофеля с зеленым горошком и растительным маслом</t>
  </si>
  <si>
    <t>Каша гречневая рассыпчатая</t>
  </si>
  <si>
    <t>Пирожок "Антошка" с картофелем</t>
  </si>
  <si>
    <t xml:space="preserve">  2 день                            м.п.</t>
  </si>
  <si>
    <t>на 20 Февраля 2024  г</t>
  </si>
  <si>
    <t>на 20 Февраля 2023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</si>
</sst>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Black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6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36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sz val="36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36"/>
      <color theme="1"/>
      <name val="Calibri"/>
      <family val="2"/>
      <scheme val="minor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7" fillId="0" borderId="0"/>
    <xf numFmtId="0" fontId="39" fillId="0" borderId="0"/>
  </cellStyleXfs>
  <cellXfs count="260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8" fillId="0" borderId="0" xfId="0" applyFont="1"/>
    <xf numFmtId="0" fontId="9" fillId="0" borderId="0" xfId="1" quotePrefix="1" applyFont="1" applyAlignment="1">
      <alignment horizontal="center" wrapText="1"/>
    </xf>
    <xf numFmtId="2" fontId="10" fillId="0" borderId="0" xfId="1" applyNumberFormat="1" applyFont="1"/>
    <xf numFmtId="0" fontId="13" fillId="0" borderId="0" xfId="0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0" xfId="1" applyFont="1" applyAlignment="1">
      <alignment horizontal="right"/>
    </xf>
    <xf numFmtId="0" fontId="3" fillId="0" borderId="0" xfId="1" quotePrefix="1" applyFont="1" applyAlignment="1">
      <alignment horizontal="center" wrapText="1"/>
    </xf>
    <xf numFmtId="2" fontId="2" fillId="0" borderId="0" xfId="1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1" xfId="1" applyFont="1" applyBorder="1" applyAlignment="1">
      <alignment wrapText="1"/>
    </xf>
    <xf numFmtId="2" fontId="15" fillId="0" borderId="1" xfId="1" applyNumberFormat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1" applyFont="1" applyAlignment="1">
      <alignment horizontal="right"/>
    </xf>
    <xf numFmtId="0" fontId="17" fillId="0" borderId="0" xfId="1" applyFont="1"/>
    <xf numFmtId="0" fontId="2" fillId="0" borderId="0" xfId="1" applyFont="1" applyAlignment="1">
      <alignment horizontal="left"/>
    </xf>
    <xf numFmtId="0" fontId="17" fillId="0" borderId="1" xfId="1" applyFont="1" applyBorder="1"/>
    <xf numFmtId="0" fontId="17" fillId="0" borderId="1" xfId="1" applyFont="1" applyBorder="1" applyAlignment="1">
      <alignment wrapText="1"/>
    </xf>
    <xf numFmtId="2" fontId="17" fillId="0" borderId="1" xfId="1" applyNumberFormat="1" applyFont="1" applyBorder="1"/>
    <xf numFmtId="0" fontId="17" fillId="0" borderId="2" xfId="1" applyFont="1" applyBorder="1"/>
    <xf numFmtId="0" fontId="14" fillId="0" borderId="0" xfId="1" applyFont="1"/>
    <xf numFmtId="0" fontId="17" fillId="0" borderId="5" xfId="1" applyFont="1" applyBorder="1"/>
    <xf numFmtId="0" fontId="17" fillId="0" borderId="6" xfId="1" applyFont="1" applyBorder="1"/>
    <xf numFmtId="0" fontId="14" fillId="0" borderId="1" xfId="1" applyFont="1" applyBorder="1" applyAlignment="1">
      <alignment wrapText="1"/>
    </xf>
    <xf numFmtId="2" fontId="14" fillId="0" borderId="1" xfId="1" applyNumberFormat="1" applyFont="1" applyBorder="1"/>
    <xf numFmtId="0" fontId="17" fillId="0" borderId="1" xfId="1" quotePrefix="1" applyFont="1" applyBorder="1" applyAlignment="1">
      <alignment wrapText="1"/>
    </xf>
    <xf numFmtId="0" fontId="17" fillId="0" borderId="1" xfId="1" applyFont="1" applyBorder="1" applyAlignment="1">
      <alignment horizontal="center" wrapText="1"/>
    </xf>
    <xf numFmtId="0" fontId="17" fillId="0" borderId="1" xfId="1" quotePrefix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1" applyFont="1" applyAlignment="1">
      <alignment wrapText="1"/>
    </xf>
    <xf numFmtId="2" fontId="16" fillId="0" borderId="0" xfId="1" applyNumberFormat="1" applyFont="1"/>
    <xf numFmtId="2" fontId="17" fillId="0" borderId="0" xfId="1" applyNumberFormat="1" applyFont="1"/>
    <xf numFmtId="0" fontId="17" fillId="0" borderId="0" xfId="1" quotePrefix="1" applyFont="1" applyAlignment="1">
      <alignment wrapText="1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5" fillId="0" borderId="0" xfId="1" applyFont="1" applyAlignment="1">
      <alignment horizontal="right"/>
    </xf>
    <xf numFmtId="0" fontId="15" fillId="0" borderId="0" xfId="1" applyFont="1"/>
    <xf numFmtId="0" fontId="21" fillId="0" borderId="0" xfId="1" applyFont="1"/>
    <xf numFmtId="14" fontId="15" fillId="0" borderId="0" xfId="1" applyNumberFormat="1" applyFont="1" applyAlignment="1"/>
    <xf numFmtId="0" fontId="15" fillId="0" borderId="7" xfId="1" applyFont="1" applyBorder="1" applyAlignment="1">
      <alignment horizontal="left"/>
    </xf>
    <xf numFmtId="0" fontId="15" fillId="0" borderId="7" xfId="1" applyFont="1" applyBorder="1"/>
    <xf numFmtId="0" fontId="15" fillId="0" borderId="0" xfId="1" quotePrefix="1" applyFont="1" applyAlignment="1">
      <alignment wrapText="1"/>
    </xf>
    <xf numFmtId="2" fontId="15" fillId="0" borderId="0" xfId="1" applyNumberFormat="1" applyFont="1"/>
    <xf numFmtId="0" fontId="15" fillId="0" borderId="2" xfId="1" applyFont="1" applyBorder="1" applyAlignment="1">
      <alignment wrapText="1"/>
    </xf>
    <xf numFmtId="2" fontId="15" fillId="0" borderId="2" xfId="1" applyNumberFormat="1" applyFont="1" applyBorder="1"/>
    <xf numFmtId="0" fontId="20" fillId="0" borderId="0" xfId="0" applyFont="1"/>
    <xf numFmtId="2" fontId="15" fillId="0" borderId="2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1" fillId="0" borderId="0" xfId="1"/>
    <xf numFmtId="0" fontId="2" fillId="0" borderId="0" xfId="1" applyFont="1"/>
    <xf numFmtId="0" fontId="1" fillId="0" borderId="0" xfId="1"/>
    <xf numFmtId="0" fontId="2" fillId="0" borderId="0" xfId="1" applyFont="1"/>
    <xf numFmtId="2" fontId="23" fillId="0" borderId="0" xfId="1" applyNumberFormat="1" applyFont="1"/>
    <xf numFmtId="2" fontId="12" fillId="0" borderId="0" xfId="1" applyNumberFormat="1" applyFont="1"/>
    <xf numFmtId="0" fontId="12" fillId="0" borderId="0" xfId="1" quotePrefix="1" applyFont="1" applyAlignment="1">
      <alignment wrapText="1"/>
    </xf>
    <xf numFmtId="0" fontId="24" fillId="0" borderId="0" xfId="0" applyFont="1"/>
    <xf numFmtId="0" fontId="16" fillId="0" borderId="1" xfId="1" applyFont="1" applyBorder="1" applyAlignment="1">
      <alignment wrapText="1"/>
    </xf>
    <xf numFmtId="2" fontId="16" fillId="0" borderId="1" xfId="1" applyNumberFormat="1" applyFont="1" applyBorder="1"/>
    <xf numFmtId="0" fontId="16" fillId="0" borderId="1" xfId="1" quotePrefix="1" applyFont="1" applyBorder="1" applyAlignment="1">
      <alignment horizontal="center" wrapText="1"/>
    </xf>
    <xf numFmtId="0" fontId="26" fillId="0" borderId="0" xfId="0" applyFont="1"/>
    <xf numFmtId="0" fontId="26" fillId="0" borderId="0" xfId="0" applyFont="1" applyAlignment="1">
      <alignment horizontal="right"/>
    </xf>
    <xf numFmtId="0" fontId="25" fillId="0" borderId="0" xfId="0" applyFont="1" applyAlignment="1">
      <alignment vertical="center"/>
    </xf>
    <xf numFmtId="0" fontId="10" fillId="0" borderId="1" xfId="1" applyFont="1" applyBorder="1" applyAlignment="1">
      <alignment wrapText="1"/>
    </xf>
    <xf numFmtId="2" fontId="10" fillId="0" borderId="1" xfId="1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22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9" fillId="0" borderId="1" xfId="1" quotePrefix="1" applyFont="1" applyBorder="1" applyAlignment="1">
      <alignment horizontal="center" wrapText="1"/>
    </xf>
    <xf numFmtId="2" fontId="9" fillId="0" borderId="1" xfId="1" applyNumberFormat="1" applyFont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3" fillId="0" borderId="0" xfId="1" applyFont="1" applyAlignment="1">
      <alignment horizontal="left"/>
    </xf>
    <xf numFmtId="0" fontId="26" fillId="0" borderId="10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3" fillId="0" borderId="2" xfId="1" applyFont="1" applyBorder="1" applyAlignment="1">
      <alignment wrapText="1"/>
    </xf>
    <xf numFmtId="0" fontId="28" fillId="0" borderId="0" xfId="0" applyFont="1" applyAlignment="1">
      <alignment horizontal="center"/>
    </xf>
    <xf numFmtId="0" fontId="23" fillId="0" borderId="1" xfId="1" applyFont="1" applyBorder="1" applyAlignment="1">
      <alignment wrapText="1"/>
    </xf>
    <xf numFmtId="0" fontId="12" fillId="0" borderId="0" xfId="1" applyFont="1" applyAlignment="1">
      <alignment wrapText="1"/>
    </xf>
    <xf numFmtId="0" fontId="26" fillId="0" borderId="0" xfId="0" applyFont="1" applyBorder="1"/>
    <xf numFmtId="0" fontId="12" fillId="0" borderId="0" xfId="1" quotePrefix="1" applyFont="1" applyAlignment="1">
      <alignment horizontal="center" wrapText="1"/>
    </xf>
    <xf numFmtId="2" fontId="12" fillId="0" borderId="0" xfId="1" applyNumberFormat="1" applyFont="1" applyAlignment="1">
      <alignment horizontal="center"/>
    </xf>
    <xf numFmtId="2" fontId="23" fillId="0" borderId="2" xfId="1" applyNumberFormat="1" applyFont="1" applyBorder="1" applyAlignment="1">
      <alignment horizontal="center"/>
    </xf>
    <xf numFmtId="2" fontId="23" fillId="0" borderId="1" xfId="1" applyNumberFormat="1" applyFont="1" applyBorder="1" applyAlignment="1">
      <alignment horizontal="center"/>
    </xf>
    <xf numFmtId="0" fontId="30" fillId="0" borderId="0" xfId="0" applyFont="1"/>
    <xf numFmtId="0" fontId="24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29" fillId="0" borderId="0" xfId="0" applyFont="1"/>
    <xf numFmtId="0" fontId="36" fillId="0" borderId="0" xfId="1" applyFont="1" applyAlignment="1">
      <alignment vertical="center" wrapText="1"/>
    </xf>
    <xf numFmtId="2" fontId="36" fillId="0" borderId="0" xfId="1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2" fontId="37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36" fillId="0" borderId="0" xfId="1" applyFont="1" applyAlignment="1">
      <alignment horizontal="left" vertical="center"/>
    </xf>
    <xf numFmtId="0" fontId="37" fillId="0" borderId="0" xfId="1" applyFont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2" fontId="42" fillId="0" borderId="0" xfId="1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3" fillId="0" borderId="0" xfId="0" applyFont="1"/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0" xfId="0" applyFont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6" fillId="0" borderId="0" xfId="1" applyFont="1" applyAlignment="1">
      <alignment horizontal="left" vertical="center"/>
    </xf>
    <xf numFmtId="0" fontId="47" fillId="0" borderId="0" xfId="1" applyFont="1" applyAlignment="1">
      <alignment horizontal="left" vertical="center"/>
    </xf>
    <xf numFmtId="0" fontId="46" fillId="0" borderId="0" xfId="1" applyFont="1" applyAlignment="1">
      <alignment vertical="center" wrapText="1"/>
    </xf>
    <xf numFmtId="2" fontId="46" fillId="0" borderId="0" xfId="1" applyNumberFormat="1" applyFont="1" applyAlignment="1">
      <alignment vertical="center"/>
    </xf>
    <xf numFmtId="2" fontId="47" fillId="0" borderId="0" xfId="1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2" fontId="40" fillId="0" borderId="2" xfId="1" applyNumberFormat="1" applyFont="1" applyBorder="1" applyAlignment="1">
      <alignment horizontal="center"/>
    </xf>
    <xf numFmtId="0" fontId="42" fillId="0" borderId="0" xfId="1" quotePrefix="1" applyFont="1" applyAlignment="1">
      <alignment horizontal="center" vertical="center" wrapText="1"/>
    </xf>
    <xf numFmtId="0" fontId="17" fillId="0" borderId="2" xfId="0" applyFont="1" applyBorder="1"/>
    <xf numFmtId="0" fontId="17" fillId="0" borderId="1" xfId="0" applyFont="1" applyBorder="1"/>
    <xf numFmtId="0" fontId="17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49" fillId="0" borderId="2" xfId="0" applyFont="1" applyBorder="1" applyAlignment="1">
      <alignment wrapText="1"/>
    </xf>
    <xf numFmtId="0" fontId="49" fillId="0" borderId="2" xfId="0" applyFont="1" applyBorder="1"/>
    <xf numFmtId="0" fontId="49" fillId="0" borderId="1" xfId="0" applyFont="1" applyBorder="1" applyAlignment="1">
      <alignment wrapText="1"/>
    </xf>
    <xf numFmtId="0" fontId="49" fillId="0" borderId="1" xfId="0" applyFont="1" applyBorder="1"/>
    <xf numFmtId="0" fontId="50" fillId="0" borderId="0" xfId="0" quotePrefix="1" applyFont="1" applyAlignment="1">
      <alignment horizontal="center" vertical="center" wrapText="1"/>
    </xf>
    <xf numFmtId="0" fontId="49" fillId="0" borderId="0" xfId="0" applyFont="1"/>
    <xf numFmtId="0" fontId="49" fillId="0" borderId="1" xfId="0" applyFont="1" applyBorder="1" applyAlignment="1">
      <alignment horizontal="center" wrapText="1"/>
    </xf>
    <xf numFmtId="2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wrapText="1"/>
    </xf>
    <xf numFmtId="2" fontId="50" fillId="0" borderId="0" xfId="0" applyNumberFormat="1" applyFont="1"/>
    <xf numFmtId="0" fontId="50" fillId="0" borderId="0" xfId="0" applyFont="1"/>
    <xf numFmtId="2" fontId="49" fillId="0" borderId="2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0" xfId="0" applyNumberFormat="1" applyFont="1" applyAlignment="1">
      <alignment horizontal="center"/>
    </xf>
    <xf numFmtId="2" fontId="49" fillId="0" borderId="2" xfId="0" applyNumberFormat="1" applyFont="1" applyBorder="1" applyAlignment="1">
      <alignment vertical="center"/>
    </xf>
    <xf numFmtId="2" fontId="49" fillId="0" borderId="1" xfId="0" applyNumberFormat="1" applyFont="1" applyBorder="1" applyAlignment="1">
      <alignment vertical="center"/>
    </xf>
    <xf numFmtId="2" fontId="49" fillId="0" borderId="0" xfId="0" applyNumberFormat="1" applyFont="1" applyAlignment="1">
      <alignment vertical="center"/>
    </xf>
    <xf numFmtId="0" fontId="40" fillId="0" borderId="2" xfId="1" applyFont="1" applyBorder="1" applyAlignment="1">
      <alignment vertical="center"/>
    </xf>
    <xf numFmtId="0" fontId="40" fillId="0" borderId="9" xfId="1" applyFont="1" applyBorder="1" applyAlignment="1">
      <alignment vertical="center"/>
    </xf>
    <xf numFmtId="2" fontId="42" fillId="0" borderId="0" xfId="1" applyNumberFormat="1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2" fontId="42" fillId="0" borderId="0" xfId="1" applyNumberFormat="1" applyFont="1" applyBorder="1" applyAlignment="1">
      <alignment horizontal="center"/>
    </xf>
    <xf numFmtId="2" fontId="42" fillId="0" borderId="3" xfId="1" applyNumberFormat="1" applyFont="1" applyBorder="1" applyAlignment="1">
      <alignment horizontal="center"/>
    </xf>
    <xf numFmtId="2" fontId="42" fillId="0" borderId="2" xfId="1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2" fontId="40" fillId="0" borderId="3" xfId="1" applyNumberFormat="1" applyFont="1" applyBorder="1" applyAlignment="1">
      <alignment horizontal="center"/>
    </xf>
    <xf numFmtId="2" fontId="40" fillId="0" borderId="0" xfId="1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0" fontId="51" fillId="0" borderId="2" xfId="1" applyFont="1" applyBorder="1" applyAlignment="1">
      <alignment wrapText="1"/>
    </xf>
    <xf numFmtId="2" fontId="51" fillId="0" borderId="2" xfId="1" applyNumberFormat="1" applyFont="1" applyBorder="1"/>
    <xf numFmtId="0" fontId="51" fillId="0" borderId="1" xfId="1" applyFont="1" applyBorder="1" applyAlignment="1">
      <alignment wrapText="1"/>
    </xf>
    <xf numFmtId="2" fontId="51" fillId="0" borderId="1" xfId="1" applyNumberFormat="1" applyFont="1" applyBorder="1"/>
    <xf numFmtId="0" fontId="52" fillId="0" borderId="0" xfId="1" quotePrefix="1" applyFont="1" applyAlignment="1">
      <alignment horizontal="center" wrapText="1"/>
    </xf>
    <xf numFmtId="2" fontId="51" fillId="0" borderId="0" xfId="1" applyNumberFormat="1" applyFont="1"/>
    <xf numFmtId="2" fontId="52" fillId="0" borderId="0" xfId="1" applyNumberFormat="1" applyFont="1" applyAlignment="1">
      <alignment horizontal="center"/>
    </xf>
    <xf numFmtId="0" fontId="43" fillId="0" borderId="0" xfId="0" applyFont="1" applyAlignment="1">
      <alignment horizontal="left" vertical="center"/>
    </xf>
    <xf numFmtId="0" fontId="40" fillId="0" borderId="2" xfId="0" applyFont="1" applyBorder="1" applyAlignment="1">
      <alignment wrapText="1"/>
    </xf>
    <xf numFmtId="0" fontId="42" fillId="0" borderId="0" xfId="0" quotePrefix="1" applyFont="1" applyAlignment="1">
      <alignment horizontal="center" vertical="center" wrapText="1"/>
    </xf>
    <xf numFmtId="2" fontId="42" fillId="0" borderId="0" xfId="0" applyNumberFormat="1" applyFont="1" applyAlignment="1">
      <alignment horizontal="center" vertical="center"/>
    </xf>
    <xf numFmtId="2" fontId="40" fillId="0" borderId="2" xfId="0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wrapText="1"/>
    </xf>
    <xf numFmtId="0" fontId="53" fillId="0" borderId="0" xfId="0" applyFont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0" fillId="0" borderId="0" xfId="0" applyAlignment="1"/>
    <xf numFmtId="0" fontId="19" fillId="0" borderId="0" xfId="0" applyFont="1" applyAlignment="1">
      <alignment horizontal="left" vertical="center"/>
    </xf>
    <xf numFmtId="0" fontId="16" fillId="0" borderId="0" xfId="1" applyFont="1" applyAlignment="1">
      <alignment horizontal="center"/>
    </xf>
    <xf numFmtId="14" fontId="16" fillId="0" borderId="0" xfId="1" applyNumberFormat="1" applyFont="1" applyAlignment="1">
      <alignment horizontal="center"/>
    </xf>
    <xf numFmtId="0" fontId="20" fillId="0" borderId="0" xfId="0" applyFont="1" applyAlignment="1"/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5" fillId="0" borderId="0" xfId="0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 wrapText="1"/>
    </xf>
    <xf numFmtId="0" fontId="40" fillId="0" borderId="9" xfId="1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6" fillId="0" borderId="0" xfId="1" applyFont="1" applyAlignment="1">
      <alignment horizontal="center" vertical="center"/>
    </xf>
    <xf numFmtId="14" fontId="36" fillId="0" borderId="0" xfId="1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right" vertical="center" wrapText="1"/>
    </xf>
    <xf numFmtId="0" fontId="4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6" fillId="0" borderId="0" xfId="1" applyFont="1" applyAlignment="1">
      <alignment horizontal="center" vertical="center"/>
    </xf>
    <xf numFmtId="14" fontId="46" fillId="0" borderId="0" xfId="1" applyNumberFormat="1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4" fontId="12" fillId="0" borderId="0" xfId="1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10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75" zoomScaleNormal="75" workbookViewId="0">
      <selection activeCell="N17" sqref="N17"/>
    </sheetView>
  </sheetViews>
  <sheetFormatPr defaultRowHeight="15" x14ac:dyDescent="0.25"/>
  <cols>
    <col min="1" max="1" width="41.140625" customWidth="1"/>
    <col min="2" max="2" width="18.5703125" customWidth="1"/>
    <col min="3" max="3" width="12.85546875" customWidth="1"/>
    <col min="4" max="4" width="13.85546875" customWidth="1"/>
    <col min="5" max="5" width="3.5703125" hidden="1" customWidth="1"/>
    <col min="6" max="6" width="49.42578125" customWidth="1"/>
    <col min="7" max="7" width="11.7109375" customWidth="1"/>
    <col min="8" max="8" width="15.42578125" customWidth="1"/>
    <col min="10" max="13" width="9.140625" hidden="1" customWidth="1"/>
  </cols>
  <sheetData>
    <row r="1" spans="1:11" ht="26.25" x14ac:dyDescent="0.4">
      <c r="A1" s="209" t="s">
        <v>33</v>
      </c>
      <c r="B1" s="209"/>
      <c r="C1" s="209"/>
      <c r="D1" s="209"/>
      <c r="E1" s="209"/>
      <c r="F1" s="210" t="s">
        <v>33</v>
      </c>
      <c r="G1" s="210"/>
      <c r="H1" s="81"/>
      <c r="J1" s="12"/>
      <c r="K1" s="12"/>
    </row>
    <row r="2" spans="1:11" ht="26.25" x14ac:dyDescent="0.4">
      <c r="A2" s="213" t="s">
        <v>29</v>
      </c>
      <c r="B2" s="214"/>
      <c r="C2" s="214"/>
      <c r="D2" s="214"/>
      <c r="E2" s="214"/>
      <c r="F2" s="215" t="s">
        <v>30</v>
      </c>
      <c r="G2" s="216"/>
      <c r="H2" s="82"/>
      <c r="J2" s="12"/>
      <c r="K2" s="12"/>
    </row>
    <row r="3" spans="1:11" ht="26.25" x14ac:dyDescent="0.4">
      <c r="A3" s="83" t="s">
        <v>1</v>
      </c>
      <c r="B3" s="82"/>
      <c r="C3" s="82"/>
      <c r="D3" s="82"/>
      <c r="E3" s="82"/>
      <c r="F3" s="83" t="s">
        <v>1</v>
      </c>
      <c r="G3" s="82"/>
      <c r="H3" s="82"/>
      <c r="J3" s="12"/>
      <c r="K3" s="12"/>
    </row>
    <row r="4" spans="1:11" ht="26.25" x14ac:dyDescent="0.4">
      <c r="A4" s="83" t="s">
        <v>68</v>
      </c>
      <c r="B4" s="82"/>
      <c r="C4" s="82"/>
      <c r="D4" s="82"/>
      <c r="E4" s="82"/>
      <c r="F4" s="83" t="s">
        <v>68</v>
      </c>
      <c r="G4" s="82"/>
      <c r="H4" s="82"/>
      <c r="J4" s="12"/>
      <c r="K4" s="12"/>
    </row>
    <row r="5" spans="1:11" ht="21" x14ac:dyDescent="0.35">
      <c r="A5" s="44" t="s">
        <v>72</v>
      </c>
      <c r="B5" s="5"/>
      <c r="C5" s="5"/>
      <c r="D5" s="5"/>
      <c r="E5" s="5"/>
      <c r="F5" s="22" t="s">
        <v>72</v>
      </c>
      <c r="G5" s="5"/>
      <c r="H5" s="5"/>
    </row>
    <row r="6" spans="1:11" ht="23.25" x14ac:dyDescent="0.35">
      <c r="A6" s="211" t="s">
        <v>2</v>
      </c>
      <c r="B6" s="211"/>
      <c r="C6" s="211"/>
      <c r="D6" s="5"/>
      <c r="E6" s="5"/>
      <c r="F6" s="211" t="s">
        <v>2</v>
      </c>
      <c r="G6" s="211"/>
      <c r="H6" s="211"/>
    </row>
    <row r="7" spans="1:11" ht="20.25" customHeight="1" x14ac:dyDescent="0.35">
      <c r="A7" s="212" t="s">
        <v>73</v>
      </c>
      <c r="B7" s="212"/>
      <c r="C7" s="6"/>
      <c r="D7" s="5"/>
      <c r="E7" s="5"/>
      <c r="F7" s="212" t="s">
        <v>74</v>
      </c>
      <c r="G7" s="212"/>
      <c r="H7" s="6"/>
    </row>
    <row r="8" spans="1:11" ht="21" hidden="1" x14ac:dyDescent="0.35">
      <c r="A8" s="7"/>
      <c r="B8" s="7"/>
      <c r="C8" s="8"/>
      <c r="D8" s="4"/>
      <c r="E8" s="4"/>
      <c r="F8" s="7"/>
      <c r="G8" s="7"/>
      <c r="H8" s="8"/>
    </row>
    <row r="9" spans="1:11" ht="6" hidden="1" customHeight="1" x14ac:dyDescent="0.35">
      <c r="A9" s="71"/>
      <c r="B9" s="70"/>
      <c r="C9" s="70"/>
      <c r="D9" s="5"/>
      <c r="E9" s="5"/>
      <c r="F9" s="73"/>
      <c r="G9" s="72"/>
      <c r="H9" s="72"/>
    </row>
    <row r="10" spans="1:11" ht="36.75" hidden="1" customHeight="1" x14ac:dyDescent="0.35">
      <c r="A10" s="71"/>
      <c r="B10" s="70"/>
      <c r="C10" s="70"/>
      <c r="D10" s="5"/>
      <c r="E10" s="5"/>
      <c r="F10" s="73"/>
      <c r="G10" s="72"/>
      <c r="H10" s="72"/>
    </row>
    <row r="11" spans="1:11" ht="21" customHeight="1" x14ac:dyDescent="0.35">
      <c r="A11" s="208" t="s">
        <v>25</v>
      </c>
      <c r="B11" s="208" t="s">
        <v>26</v>
      </c>
      <c r="C11" s="206" t="s">
        <v>18</v>
      </c>
      <c r="D11" s="5"/>
      <c r="E11" s="5"/>
      <c r="F11" s="208" t="s">
        <v>25</v>
      </c>
      <c r="G11" s="208" t="s">
        <v>26</v>
      </c>
      <c r="H11" s="206" t="s">
        <v>18</v>
      </c>
    </row>
    <row r="12" spans="1:11" ht="21.75" customHeight="1" x14ac:dyDescent="0.35">
      <c r="A12" s="208"/>
      <c r="B12" s="208"/>
      <c r="C12" s="207"/>
      <c r="D12" s="5"/>
      <c r="E12" s="5"/>
      <c r="F12" s="208"/>
      <c r="G12" s="208"/>
      <c r="H12" s="207"/>
    </row>
    <row r="13" spans="1:11" ht="20.25" customHeight="1" x14ac:dyDescent="0.35">
      <c r="A13" s="76" t="s">
        <v>3</v>
      </c>
      <c r="B13" s="75"/>
      <c r="C13" s="75"/>
      <c r="D13" s="68"/>
      <c r="E13" s="68"/>
      <c r="F13" s="76" t="s">
        <v>3</v>
      </c>
      <c r="G13" s="74"/>
      <c r="H13" s="74"/>
    </row>
    <row r="14" spans="1:11" ht="21" x14ac:dyDescent="0.35">
      <c r="A14" s="24" t="s">
        <v>16</v>
      </c>
      <c r="B14" s="25" t="s">
        <v>14</v>
      </c>
      <c r="C14" s="25">
        <v>240.86056999999997</v>
      </c>
      <c r="D14" s="5"/>
      <c r="E14" s="5"/>
      <c r="F14" s="24" t="s">
        <v>16</v>
      </c>
      <c r="G14" s="25" t="s">
        <v>14</v>
      </c>
      <c r="H14" s="25">
        <v>240.86056999999997</v>
      </c>
      <c r="I14" s="45"/>
    </row>
    <row r="15" spans="1:11" ht="23.25" customHeight="1" x14ac:dyDescent="0.35">
      <c r="A15" s="24" t="s">
        <v>17</v>
      </c>
      <c r="B15" s="25" t="s">
        <v>69</v>
      </c>
      <c r="C15" s="25">
        <v>43.126649999999998</v>
      </c>
      <c r="D15" s="5"/>
      <c r="E15" s="5"/>
      <c r="F15" s="24" t="s">
        <v>17</v>
      </c>
      <c r="G15" s="25" t="s">
        <v>69</v>
      </c>
      <c r="H15" s="25">
        <v>43.126649999999998</v>
      </c>
      <c r="I15" s="45"/>
    </row>
    <row r="16" spans="1:11" ht="21" x14ac:dyDescent="0.35">
      <c r="A16" s="24" t="s">
        <v>20</v>
      </c>
      <c r="B16" s="25" t="s">
        <v>24</v>
      </c>
      <c r="C16" s="25">
        <v>47.262132000000008</v>
      </c>
      <c r="D16" s="5"/>
      <c r="E16" s="5"/>
      <c r="F16" s="24" t="s">
        <v>20</v>
      </c>
      <c r="G16" s="25" t="s">
        <v>24</v>
      </c>
      <c r="H16" s="25">
        <v>47.262132000000008</v>
      </c>
      <c r="I16" s="45"/>
    </row>
    <row r="17" spans="1:9" ht="21" x14ac:dyDescent="0.35">
      <c r="A17" s="24" t="s">
        <v>9</v>
      </c>
      <c r="B17" s="25" t="s">
        <v>10</v>
      </c>
      <c r="C17" s="25">
        <v>89.560399999999987</v>
      </c>
      <c r="D17" s="68"/>
      <c r="E17" s="68"/>
      <c r="F17" s="24" t="s">
        <v>9</v>
      </c>
      <c r="G17" s="25" t="s">
        <v>10</v>
      </c>
      <c r="H17" s="25">
        <v>89.560399999999987</v>
      </c>
      <c r="I17" s="45"/>
    </row>
    <row r="18" spans="1:9" ht="21" x14ac:dyDescent="0.35">
      <c r="A18" s="78" t="s">
        <v>21</v>
      </c>
      <c r="B18" s="79">
        <v>335</v>
      </c>
      <c r="C18" s="79">
        <v>420.81</v>
      </c>
      <c r="D18" s="5"/>
      <c r="E18" s="5"/>
      <c r="F18" s="78" t="s">
        <v>21</v>
      </c>
      <c r="G18" s="79">
        <v>335</v>
      </c>
      <c r="H18" s="79">
        <v>420.81</v>
      </c>
      <c r="I18" s="45"/>
    </row>
    <row r="19" spans="1:9" ht="21" x14ac:dyDescent="0.35">
      <c r="A19" s="80" t="s">
        <v>6</v>
      </c>
      <c r="B19" s="25"/>
      <c r="C19" s="25"/>
      <c r="D19" s="5"/>
      <c r="E19" s="5"/>
      <c r="F19" s="80" t="s">
        <v>6</v>
      </c>
      <c r="G19" s="25"/>
      <c r="H19" s="25"/>
      <c r="I19" s="45"/>
    </row>
    <row r="20" spans="1:9" ht="14.25" customHeight="1" x14ac:dyDescent="0.35">
      <c r="A20" s="24" t="s">
        <v>70</v>
      </c>
      <c r="B20" s="25" t="s">
        <v>14</v>
      </c>
      <c r="C20" s="25">
        <v>33.407047712418304</v>
      </c>
      <c r="D20" s="68"/>
      <c r="E20" s="68"/>
      <c r="F20" s="24" t="s">
        <v>70</v>
      </c>
      <c r="G20" s="25" t="s">
        <v>14</v>
      </c>
      <c r="H20" s="25">
        <v>33.407047712418304</v>
      </c>
      <c r="I20" s="45"/>
    </row>
    <row r="21" spans="1:9" ht="31.5" customHeight="1" x14ac:dyDescent="0.35">
      <c r="A21" s="78" t="s">
        <v>22</v>
      </c>
      <c r="B21" s="79">
        <v>100</v>
      </c>
      <c r="C21" s="79">
        <v>33.409999999999997</v>
      </c>
      <c r="D21" s="68"/>
      <c r="E21" s="68"/>
      <c r="F21" s="78" t="s">
        <v>22</v>
      </c>
      <c r="G21" s="79">
        <v>100</v>
      </c>
      <c r="H21" s="79">
        <v>33.409999999999997</v>
      </c>
      <c r="I21" s="45"/>
    </row>
    <row r="22" spans="1:9" ht="40.5" customHeight="1" x14ac:dyDescent="0.35">
      <c r="A22" s="80" t="s">
        <v>7</v>
      </c>
      <c r="B22" s="25"/>
      <c r="C22" s="25"/>
      <c r="D22" s="5"/>
      <c r="E22" s="5"/>
      <c r="F22" s="80" t="s">
        <v>7</v>
      </c>
      <c r="G22" s="25"/>
      <c r="H22" s="25"/>
      <c r="I22" s="45"/>
    </row>
    <row r="23" spans="1:9" ht="27" customHeight="1" x14ac:dyDescent="0.35">
      <c r="A23" s="24" t="s">
        <v>34</v>
      </c>
      <c r="B23" s="25" t="s">
        <v>32</v>
      </c>
      <c r="C23" s="25">
        <v>67.995340000000013</v>
      </c>
      <c r="D23" s="5"/>
      <c r="E23" s="5"/>
      <c r="F23" s="24" t="s">
        <v>34</v>
      </c>
      <c r="G23" s="25" t="s">
        <v>32</v>
      </c>
      <c r="H23" s="25">
        <v>67.995340000000013</v>
      </c>
      <c r="I23" s="45"/>
    </row>
    <row r="24" spans="1:9" ht="23.25" customHeight="1" x14ac:dyDescent="0.35">
      <c r="A24" s="24" t="s">
        <v>28</v>
      </c>
      <c r="B24" s="25" t="s">
        <v>24</v>
      </c>
      <c r="C24" s="25">
        <v>101.3766174</v>
      </c>
      <c r="D24" s="9"/>
      <c r="E24" s="9"/>
      <c r="F24" s="24" t="s">
        <v>28</v>
      </c>
      <c r="G24" s="25" t="s">
        <v>24</v>
      </c>
      <c r="H24" s="25">
        <v>101.3766174</v>
      </c>
      <c r="I24" s="45"/>
    </row>
    <row r="25" spans="1:9" ht="23.25" customHeight="1" x14ac:dyDescent="0.35">
      <c r="A25" s="24" t="s">
        <v>75</v>
      </c>
      <c r="B25" s="25" t="s">
        <v>24</v>
      </c>
      <c r="C25" s="25">
        <v>92.341267200000004</v>
      </c>
      <c r="D25" s="69"/>
      <c r="E25" s="69"/>
      <c r="F25" s="24" t="s">
        <v>75</v>
      </c>
      <c r="G25" s="25" t="s">
        <v>24</v>
      </c>
      <c r="H25" s="25">
        <v>92.341267200000004</v>
      </c>
      <c r="I25" s="45"/>
    </row>
    <row r="26" spans="1:9" ht="68.25" customHeight="1" x14ac:dyDescent="0.35">
      <c r="A26" s="24" t="s">
        <v>71</v>
      </c>
      <c r="B26" s="25" t="s">
        <v>5</v>
      </c>
      <c r="C26" s="25">
        <v>301.50234400000005</v>
      </c>
      <c r="D26" s="9"/>
      <c r="E26" s="9"/>
      <c r="F26" s="24" t="s">
        <v>71</v>
      </c>
      <c r="G26" s="25" t="s">
        <v>5</v>
      </c>
      <c r="H26" s="25">
        <v>301.50234400000005</v>
      </c>
      <c r="I26" s="45"/>
    </row>
    <row r="27" spans="1:9" ht="21.75" customHeight="1" x14ac:dyDescent="0.35">
      <c r="A27" s="24" t="s">
        <v>47</v>
      </c>
      <c r="B27" s="25" t="s">
        <v>32</v>
      </c>
      <c r="C27" s="25">
        <v>29.669858999999999</v>
      </c>
      <c r="D27" s="9"/>
      <c r="E27" s="9"/>
      <c r="F27" s="24" t="s">
        <v>47</v>
      </c>
      <c r="G27" s="25" t="s">
        <v>32</v>
      </c>
      <c r="H27" s="25">
        <v>29.669858999999999</v>
      </c>
      <c r="I27" s="45"/>
    </row>
    <row r="28" spans="1:9" ht="33" customHeight="1" x14ac:dyDescent="0.35">
      <c r="A28" s="24" t="s">
        <v>11</v>
      </c>
      <c r="B28" s="25" t="s">
        <v>10</v>
      </c>
      <c r="C28" s="25">
        <v>77.352000000000004</v>
      </c>
      <c r="D28" s="69"/>
      <c r="E28" s="69"/>
      <c r="F28" s="24" t="s">
        <v>11</v>
      </c>
      <c r="G28" s="25" t="s">
        <v>10</v>
      </c>
      <c r="H28" s="25">
        <v>77.352000000000004</v>
      </c>
      <c r="I28" s="45"/>
    </row>
    <row r="29" spans="1:9" ht="21" customHeight="1" x14ac:dyDescent="0.35">
      <c r="A29" s="24" t="s">
        <v>9</v>
      </c>
      <c r="B29" s="25" t="s">
        <v>10</v>
      </c>
      <c r="C29" s="25">
        <v>89.560399999999987</v>
      </c>
      <c r="D29" s="9"/>
      <c r="E29" s="9"/>
      <c r="F29" s="24" t="s">
        <v>9</v>
      </c>
      <c r="G29" s="25" t="s">
        <v>10</v>
      </c>
      <c r="H29" s="25">
        <v>89.560399999999987</v>
      </c>
      <c r="I29" s="45"/>
    </row>
    <row r="30" spans="1:9" ht="25.5" customHeight="1" x14ac:dyDescent="0.35">
      <c r="A30" s="78" t="s">
        <v>23</v>
      </c>
      <c r="B30" s="79">
        <v>700</v>
      </c>
      <c r="C30" s="79">
        <v>759.8</v>
      </c>
      <c r="D30" s="9"/>
      <c r="E30" s="9"/>
      <c r="F30" s="78" t="s">
        <v>23</v>
      </c>
      <c r="G30" s="79">
        <v>700</v>
      </c>
      <c r="H30" s="79">
        <v>759.8</v>
      </c>
      <c r="I30" s="45"/>
    </row>
    <row r="31" spans="1:9" ht="21" x14ac:dyDescent="0.35">
      <c r="A31" s="80" t="s">
        <v>12</v>
      </c>
      <c r="B31" s="25"/>
      <c r="C31" s="25"/>
      <c r="D31" s="9"/>
      <c r="E31" s="9"/>
      <c r="F31" s="80" t="s">
        <v>12</v>
      </c>
      <c r="G31" s="25"/>
      <c r="H31" s="25"/>
      <c r="I31" s="45"/>
    </row>
    <row r="32" spans="1:9" ht="18.75" x14ac:dyDescent="0.3">
      <c r="A32" s="24" t="s">
        <v>36</v>
      </c>
      <c r="B32" s="25" t="s">
        <v>8</v>
      </c>
      <c r="C32" s="25">
        <v>177.19114191008569</v>
      </c>
      <c r="D32" s="77"/>
      <c r="E32" s="77"/>
      <c r="F32" s="24" t="s">
        <v>36</v>
      </c>
      <c r="G32" s="25" t="s">
        <v>8</v>
      </c>
      <c r="H32" s="25">
        <v>177.19114191008569</v>
      </c>
    </row>
    <row r="33" spans="1:8" ht="18.75" x14ac:dyDescent="0.3">
      <c r="A33" s="24" t="s">
        <v>35</v>
      </c>
      <c r="B33" s="25" t="s">
        <v>5</v>
      </c>
      <c r="C33" s="25">
        <v>53.260700000000007</v>
      </c>
      <c r="F33" s="24" t="s">
        <v>35</v>
      </c>
      <c r="G33" s="25" t="s">
        <v>5</v>
      </c>
      <c r="H33" s="25">
        <v>53.260700000000007</v>
      </c>
    </row>
    <row r="34" spans="1:8" ht="18.75" x14ac:dyDescent="0.3">
      <c r="A34" s="46" t="s">
        <v>27</v>
      </c>
      <c r="B34" s="47">
        <v>260</v>
      </c>
      <c r="C34" s="47">
        <v>230.45</v>
      </c>
      <c r="F34" s="46" t="s">
        <v>27</v>
      </c>
      <c r="G34" s="47">
        <v>260</v>
      </c>
      <c r="H34" s="47">
        <v>230.45</v>
      </c>
    </row>
    <row r="35" spans="1:8" ht="18.75" x14ac:dyDescent="0.3">
      <c r="A35" s="46" t="s">
        <v>19</v>
      </c>
      <c r="B35" s="47"/>
      <c r="C35" s="47">
        <v>1444.47</v>
      </c>
      <c r="F35" s="46" t="s">
        <v>19</v>
      </c>
      <c r="G35" s="47"/>
      <c r="H35" s="47">
        <v>1444.47</v>
      </c>
    </row>
  </sheetData>
  <mergeCells count="14">
    <mergeCell ref="A1:E1"/>
    <mergeCell ref="F1:G1"/>
    <mergeCell ref="F6:H6"/>
    <mergeCell ref="A7:B7"/>
    <mergeCell ref="F7:G7"/>
    <mergeCell ref="A2:E2"/>
    <mergeCell ref="A6:C6"/>
    <mergeCell ref="F2:G2"/>
    <mergeCell ref="H11:H12"/>
    <mergeCell ref="F11:F12"/>
    <mergeCell ref="G11:G12"/>
    <mergeCell ref="C11:C12"/>
    <mergeCell ref="A11:A12"/>
    <mergeCell ref="B11:B12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75" zoomScaleNormal="75" workbookViewId="0">
      <selection activeCell="I29" sqref="I29"/>
    </sheetView>
  </sheetViews>
  <sheetFormatPr defaultRowHeight="15" x14ac:dyDescent="0.25"/>
  <cols>
    <col min="1" max="1" width="42" customWidth="1"/>
    <col min="2" max="2" width="10.140625" customWidth="1"/>
    <col min="3" max="3" width="9.7109375" customWidth="1"/>
    <col min="4" max="4" width="9" customWidth="1"/>
    <col min="5" max="5" width="38.5703125" hidden="1" customWidth="1"/>
    <col min="6" max="6" width="10" hidden="1" customWidth="1"/>
    <col min="7" max="7" width="0.42578125" hidden="1" customWidth="1"/>
    <col min="8" max="8" width="46.7109375" customWidth="1"/>
    <col min="9" max="9" width="11" customWidth="1"/>
  </cols>
  <sheetData>
    <row r="1" spans="1:10" ht="20.25" x14ac:dyDescent="0.25">
      <c r="A1" s="219" t="s">
        <v>0</v>
      </c>
      <c r="B1" s="219"/>
      <c r="C1" s="219"/>
      <c r="D1" s="219"/>
      <c r="E1" s="217"/>
      <c r="F1" s="217"/>
      <c r="H1" s="217" t="s">
        <v>0</v>
      </c>
      <c r="I1" s="217"/>
    </row>
    <row r="2" spans="1:10" ht="21" x14ac:dyDescent="0.35">
      <c r="A2" s="50" t="s">
        <v>15</v>
      </c>
      <c r="B2" s="51"/>
      <c r="C2" s="51"/>
      <c r="D2" s="51"/>
      <c r="E2" s="3"/>
      <c r="F2" s="4"/>
      <c r="H2" s="28" t="s">
        <v>15</v>
      </c>
      <c r="I2" s="4"/>
    </row>
    <row r="3" spans="1:10" ht="21" x14ac:dyDescent="0.35">
      <c r="A3" s="52" t="s">
        <v>1</v>
      </c>
      <c r="B3" s="51"/>
      <c r="C3" s="51"/>
      <c r="D3" s="51"/>
      <c r="E3" s="21"/>
      <c r="F3" s="4"/>
      <c r="H3" s="26" t="s">
        <v>1</v>
      </c>
      <c r="I3" s="4"/>
    </row>
    <row r="4" spans="1:10" ht="21" x14ac:dyDescent="0.35">
      <c r="A4" s="52" t="s">
        <v>54</v>
      </c>
      <c r="B4" s="51"/>
      <c r="C4" s="51"/>
      <c r="D4" s="51"/>
      <c r="E4" s="21"/>
      <c r="F4" s="4"/>
      <c r="H4" s="26" t="s">
        <v>55</v>
      </c>
      <c r="I4" s="4"/>
    </row>
    <row r="5" spans="1:10" ht="21" x14ac:dyDescent="0.35">
      <c r="A5" s="53" t="s">
        <v>64</v>
      </c>
      <c r="B5" s="54"/>
      <c r="C5" s="54"/>
      <c r="D5" s="54"/>
      <c r="E5" s="23"/>
      <c r="F5" s="5"/>
      <c r="G5" s="5"/>
      <c r="H5" s="27" t="s">
        <v>64</v>
      </c>
      <c r="I5" s="5"/>
    </row>
    <row r="6" spans="1:10" ht="22.5" x14ac:dyDescent="0.3">
      <c r="A6" s="220" t="s">
        <v>2</v>
      </c>
      <c r="B6" s="220"/>
      <c r="C6" s="54"/>
      <c r="D6" s="54"/>
      <c r="E6" s="211"/>
      <c r="F6" s="211"/>
      <c r="G6" s="211"/>
      <c r="H6" s="211" t="s">
        <v>2</v>
      </c>
      <c r="I6" s="211"/>
    </row>
    <row r="7" spans="1:10" ht="22.5" x14ac:dyDescent="0.3">
      <c r="A7" s="221" t="s">
        <v>65</v>
      </c>
      <c r="B7" s="222"/>
      <c r="C7" s="54"/>
      <c r="D7" s="54"/>
      <c r="E7" s="212"/>
      <c r="F7" s="218"/>
      <c r="G7" s="6"/>
      <c r="H7" s="212" t="s">
        <v>65</v>
      </c>
      <c r="I7" s="218"/>
    </row>
    <row r="8" spans="1:10" ht="20.25" x14ac:dyDescent="0.3">
      <c r="A8" s="55"/>
      <c r="B8" s="55"/>
      <c r="C8" s="51"/>
      <c r="D8" s="51"/>
      <c r="E8" s="7"/>
      <c r="F8" s="7"/>
      <c r="G8" s="8"/>
      <c r="H8" s="7"/>
      <c r="I8" s="7"/>
    </row>
    <row r="9" spans="1:10" ht="27" customHeight="1" x14ac:dyDescent="0.3">
      <c r="A9" s="56"/>
      <c r="B9" s="57"/>
      <c r="C9" s="57"/>
      <c r="D9" s="54"/>
      <c r="E9" s="227"/>
      <c r="F9" s="227"/>
      <c r="G9" s="228"/>
      <c r="H9" s="56"/>
      <c r="I9" s="57"/>
      <c r="J9" s="57"/>
    </row>
    <row r="10" spans="1:10" ht="22.5" x14ac:dyDescent="0.45">
      <c r="A10" s="225"/>
      <c r="B10" s="225"/>
      <c r="C10" s="225"/>
      <c r="D10" s="54"/>
      <c r="E10" s="227"/>
      <c r="F10" s="227"/>
      <c r="G10" s="229"/>
      <c r="H10" s="225"/>
      <c r="I10" s="225"/>
      <c r="J10" s="225"/>
    </row>
    <row r="11" spans="1:10" ht="20.25" x14ac:dyDescent="0.3">
      <c r="A11" s="58" t="s">
        <v>66</v>
      </c>
      <c r="B11" s="58"/>
      <c r="C11" s="58"/>
      <c r="D11" s="54"/>
      <c r="E11" s="10"/>
      <c r="F11" s="11"/>
      <c r="G11" s="11"/>
      <c r="H11" s="58" t="s">
        <v>66</v>
      </c>
      <c r="I11" s="58"/>
      <c r="J11" s="58"/>
    </row>
    <row r="12" spans="1:10" ht="35.25" customHeight="1" x14ac:dyDescent="0.35">
      <c r="A12" s="56"/>
      <c r="B12" s="57"/>
      <c r="C12" s="57"/>
      <c r="D12" s="54"/>
      <c r="E12" s="5"/>
      <c r="F12" s="5"/>
      <c r="G12" s="5"/>
      <c r="H12" s="56"/>
      <c r="I12" s="57"/>
      <c r="J12" s="57"/>
    </row>
    <row r="13" spans="1:10" ht="24.75" customHeight="1" x14ac:dyDescent="0.35">
      <c r="A13" s="55" t="s">
        <v>67</v>
      </c>
      <c r="B13" s="59"/>
      <c r="C13" s="60"/>
      <c r="D13" s="54"/>
      <c r="E13" s="5"/>
      <c r="F13" s="5"/>
      <c r="G13" s="5"/>
      <c r="H13" s="55" t="s">
        <v>67</v>
      </c>
      <c r="I13" s="59"/>
      <c r="J13" s="60"/>
    </row>
    <row r="14" spans="1:10" ht="24.75" customHeight="1" x14ac:dyDescent="0.35">
      <c r="A14" s="56"/>
      <c r="B14" s="57"/>
      <c r="C14" s="57"/>
      <c r="D14" s="54"/>
      <c r="E14" s="5"/>
      <c r="F14" s="5"/>
      <c r="G14" s="5"/>
      <c r="H14" s="56"/>
      <c r="I14" s="57"/>
      <c r="J14" s="57"/>
    </row>
    <row r="15" spans="1:10" ht="24" customHeight="1" x14ac:dyDescent="0.35">
      <c r="A15" s="56"/>
      <c r="B15" s="57"/>
      <c r="C15" s="57"/>
      <c r="D15" s="54"/>
      <c r="E15" s="5"/>
      <c r="F15" s="5"/>
      <c r="G15" s="5"/>
      <c r="H15" s="56"/>
      <c r="I15" s="57"/>
      <c r="J15" s="57"/>
    </row>
    <row r="16" spans="1:10" ht="28.5" customHeight="1" x14ac:dyDescent="0.35">
      <c r="A16" s="226" t="s">
        <v>25</v>
      </c>
      <c r="B16" s="226" t="s">
        <v>26</v>
      </c>
      <c r="C16" s="223" t="s">
        <v>18</v>
      </c>
      <c r="D16" s="54"/>
      <c r="E16" s="5"/>
      <c r="F16" s="5"/>
      <c r="G16" s="5"/>
      <c r="H16" s="226" t="s">
        <v>25</v>
      </c>
      <c r="I16" s="226" t="s">
        <v>26</v>
      </c>
      <c r="J16" s="223" t="s">
        <v>18</v>
      </c>
    </row>
    <row r="17" spans="1:10" ht="18" customHeight="1" x14ac:dyDescent="0.35">
      <c r="A17" s="226"/>
      <c r="B17" s="226"/>
      <c r="C17" s="224"/>
      <c r="D17" s="54"/>
      <c r="E17" s="5"/>
      <c r="F17" s="5"/>
      <c r="G17" s="5"/>
      <c r="H17" s="226"/>
      <c r="I17" s="226"/>
      <c r="J17" s="224"/>
    </row>
    <row r="18" spans="1:10" ht="21" x14ac:dyDescent="0.35">
      <c r="A18" s="61" t="s">
        <v>3</v>
      </c>
      <c r="B18" s="62"/>
      <c r="C18" s="62"/>
      <c r="D18" s="54"/>
      <c r="E18" s="5"/>
      <c r="F18" s="5"/>
      <c r="G18" s="5"/>
      <c r="H18" s="61" t="s">
        <v>3</v>
      </c>
      <c r="I18" s="62"/>
      <c r="J18" s="62"/>
    </row>
    <row r="19" spans="1:10" ht="21.75" customHeight="1" x14ac:dyDescent="0.35">
      <c r="A19" s="63" t="s">
        <v>57</v>
      </c>
      <c r="B19" s="66" t="s">
        <v>5</v>
      </c>
      <c r="C19" s="64">
        <v>189.33189599999997</v>
      </c>
      <c r="D19" s="54"/>
      <c r="E19" s="5"/>
      <c r="F19" s="5"/>
      <c r="G19" s="5"/>
      <c r="H19" s="63" t="s">
        <v>57</v>
      </c>
      <c r="I19" s="66" t="s">
        <v>5</v>
      </c>
      <c r="J19" s="64">
        <v>189.33189599999997</v>
      </c>
    </row>
    <row r="20" spans="1:10" ht="20.25" customHeight="1" x14ac:dyDescent="0.35">
      <c r="A20" s="63" t="s">
        <v>9</v>
      </c>
      <c r="B20" s="66" t="s">
        <v>4</v>
      </c>
      <c r="C20" s="64">
        <v>44.780199999999994</v>
      </c>
      <c r="D20" s="54"/>
      <c r="E20" s="5"/>
      <c r="F20" s="5"/>
      <c r="G20" s="5"/>
      <c r="H20" s="63" t="s">
        <v>9</v>
      </c>
      <c r="I20" s="66" t="s">
        <v>4</v>
      </c>
      <c r="J20" s="64">
        <v>44.780199999999994</v>
      </c>
    </row>
    <row r="21" spans="1:10" ht="18.75" customHeight="1" x14ac:dyDescent="0.35">
      <c r="A21" s="63" t="s">
        <v>38</v>
      </c>
      <c r="B21" s="66" t="s">
        <v>41</v>
      </c>
      <c r="C21" s="64">
        <v>35.06</v>
      </c>
      <c r="D21" s="54"/>
      <c r="E21" s="5"/>
      <c r="F21" s="5"/>
      <c r="G21" s="5"/>
      <c r="H21" s="63" t="s">
        <v>38</v>
      </c>
      <c r="I21" s="66" t="s">
        <v>41</v>
      </c>
      <c r="J21" s="64">
        <v>35.06</v>
      </c>
    </row>
    <row r="22" spans="1:10" ht="40.5" customHeight="1" x14ac:dyDescent="0.35">
      <c r="A22" s="24" t="s">
        <v>39</v>
      </c>
      <c r="B22" s="67" t="s">
        <v>24</v>
      </c>
      <c r="C22" s="25">
        <v>48.624673170731704</v>
      </c>
      <c r="D22" s="54"/>
      <c r="E22" s="5"/>
      <c r="F22" s="5"/>
      <c r="G22" s="5"/>
      <c r="H22" s="24" t="s">
        <v>39</v>
      </c>
      <c r="I22" s="67" t="s">
        <v>24</v>
      </c>
      <c r="J22" s="25">
        <v>48.624673170731704</v>
      </c>
    </row>
    <row r="23" spans="1:10" ht="19.5" customHeight="1" x14ac:dyDescent="0.35">
      <c r="A23" s="46" t="s">
        <v>21</v>
      </c>
      <c r="B23" s="47">
        <v>410</v>
      </c>
      <c r="C23" s="47">
        <v>317.8</v>
      </c>
      <c r="D23" s="54"/>
      <c r="E23" s="5"/>
      <c r="F23" s="5"/>
      <c r="G23" s="5"/>
      <c r="H23" s="46" t="s">
        <v>21</v>
      </c>
      <c r="I23" s="47">
        <v>410</v>
      </c>
      <c r="J23" s="47">
        <v>317.8</v>
      </c>
    </row>
    <row r="24" spans="1:10" ht="18.75" customHeight="1" x14ac:dyDescent="0.35">
      <c r="A24" s="61" t="s">
        <v>6</v>
      </c>
      <c r="B24" s="62"/>
      <c r="C24" s="62"/>
      <c r="D24" s="54"/>
      <c r="E24" s="5"/>
      <c r="F24" s="5"/>
      <c r="G24" s="5"/>
      <c r="H24" s="61" t="s">
        <v>6</v>
      </c>
      <c r="I24" s="62"/>
      <c r="J24" s="62"/>
    </row>
    <row r="25" spans="1:10" ht="16.5" customHeight="1" x14ac:dyDescent="0.35">
      <c r="A25" s="24" t="s">
        <v>13</v>
      </c>
      <c r="B25" s="67" t="s">
        <v>14</v>
      </c>
      <c r="C25" s="25">
        <v>43.239999999999995</v>
      </c>
      <c r="D25" s="65"/>
      <c r="E25" s="9"/>
      <c r="F25" s="9"/>
      <c r="G25" s="9"/>
      <c r="H25" s="24" t="s">
        <v>13</v>
      </c>
      <c r="I25" s="67" t="s">
        <v>14</v>
      </c>
      <c r="J25" s="25">
        <v>43.239999999999995</v>
      </c>
    </row>
    <row r="26" spans="1:10" ht="17.25" customHeight="1" x14ac:dyDescent="0.3">
      <c r="A26" s="46" t="s">
        <v>22</v>
      </c>
      <c r="B26" s="47">
        <v>100</v>
      </c>
      <c r="C26" s="47">
        <v>43.24</v>
      </c>
      <c r="D26" s="65"/>
      <c r="H26" s="46" t="s">
        <v>22</v>
      </c>
      <c r="I26" s="47">
        <v>100</v>
      </c>
      <c r="J26" s="47">
        <v>43.24</v>
      </c>
    </row>
    <row r="27" spans="1:10" ht="17.25" customHeight="1" x14ac:dyDescent="0.3">
      <c r="A27" s="61" t="s">
        <v>7</v>
      </c>
      <c r="B27" s="62"/>
      <c r="C27" s="62"/>
      <c r="D27" s="65"/>
      <c r="H27" s="61" t="s">
        <v>7</v>
      </c>
      <c r="I27" s="62"/>
      <c r="J27" s="62"/>
    </row>
    <row r="28" spans="1:10" ht="18.75" x14ac:dyDescent="0.3">
      <c r="A28" s="63" t="s">
        <v>58</v>
      </c>
      <c r="B28" s="66" t="s">
        <v>32</v>
      </c>
      <c r="C28" s="64">
        <v>3.9785699999999995</v>
      </c>
      <c r="D28" s="65"/>
      <c r="H28" s="63" t="s">
        <v>58</v>
      </c>
      <c r="I28" s="66" t="s">
        <v>32</v>
      </c>
      <c r="J28" s="64">
        <v>3.9785699999999995</v>
      </c>
    </row>
    <row r="29" spans="1:10" ht="20.25" customHeight="1" x14ac:dyDescent="0.3">
      <c r="A29" s="63" t="s">
        <v>59</v>
      </c>
      <c r="B29" s="66" t="s">
        <v>24</v>
      </c>
      <c r="C29" s="64">
        <v>102.002471676</v>
      </c>
      <c r="D29" s="65"/>
      <c r="H29" s="63" t="s">
        <v>59</v>
      </c>
      <c r="I29" s="66" t="s">
        <v>24</v>
      </c>
      <c r="J29" s="64">
        <v>102.002471676</v>
      </c>
    </row>
    <row r="30" spans="1:10" ht="24.75" customHeight="1" x14ac:dyDescent="0.3">
      <c r="A30" s="63" t="s">
        <v>60</v>
      </c>
      <c r="B30" s="66" t="s">
        <v>46</v>
      </c>
      <c r="C30" s="64">
        <v>147.54425789249999</v>
      </c>
      <c r="D30" s="65"/>
      <c r="H30" s="63" t="s">
        <v>60</v>
      </c>
      <c r="I30" s="64" t="s">
        <v>46</v>
      </c>
      <c r="J30" s="64">
        <v>147.54425789249999</v>
      </c>
    </row>
    <row r="31" spans="1:10" ht="18.75" x14ac:dyDescent="0.3">
      <c r="A31" s="63" t="s">
        <v>61</v>
      </c>
      <c r="B31" s="66" t="s">
        <v>37</v>
      </c>
      <c r="C31" s="64">
        <v>221.96142499999996</v>
      </c>
      <c r="D31" s="65"/>
      <c r="H31" s="63" t="s">
        <v>61</v>
      </c>
      <c r="I31" s="64" t="s">
        <v>37</v>
      </c>
      <c r="J31" s="64">
        <v>221.96142499999996</v>
      </c>
    </row>
    <row r="32" spans="1:10" ht="18.75" x14ac:dyDescent="0.3">
      <c r="A32" s="63" t="s">
        <v>62</v>
      </c>
      <c r="B32" s="66" t="s">
        <v>24</v>
      </c>
      <c r="C32" s="64">
        <v>61.371351000000004</v>
      </c>
      <c r="D32" s="65"/>
      <c r="H32" s="63" t="s">
        <v>62</v>
      </c>
      <c r="I32" s="64" t="s">
        <v>24</v>
      </c>
      <c r="J32" s="64">
        <v>61.371351000000004</v>
      </c>
    </row>
    <row r="33" spans="1:12" ht="18.75" x14ac:dyDescent="0.3">
      <c r="A33" s="24" t="s">
        <v>9</v>
      </c>
      <c r="B33" s="67" t="s">
        <v>4</v>
      </c>
      <c r="C33" s="25">
        <v>44.780199999999994</v>
      </c>
      <c r="D33" s="65"/>
      <c r="H33" s="24" t="s">
        <v>9</v>
      </c>
      <c r="I33" s="25" t="s">
        <v>4</v>
      </c>
      <c r="J33" s="25">
        <v>44.780199999999994</v>
      </c>
    </row>
    <row r="34" spans="1:12" ht="18.75" x14ac:dyDescent="0.3">
      <c r="A34" s="46" t="s">
        <v>23</v>
      </c>
      <c r="B34" s="47">
        <v>610</v>
      </c>
      <c r="C34" s="47">
        <v>581.64</v>
      </c>
      <c r="D34" s="65"/>
      <c r="H34" s="46" t="s">
        <v>23</v>
      </c>
      <c r="I34" s="47">
        <v>610</v>
      </c>
      <c r="J34" s="47">
        <v>581.64</v>
      </c>
    </row>
    <row r="35" spans="1:12" ht="18.75" x14ac:dyDescent="0.3">
      <c r="A35" s="49" t="s">
        <v>12</v>
      </c>
      <c r="B35" s="48"/>
      <c r="C35" s="48"/>
      <c r="H35" s="61" t="s">
        <v>12</v>
      </c>
      <c r="I35" s="62"/>
      <c r="J35" s="62"/>
    </row>
    <row r="36" spans="1:12" ht="18.75" x14ac:dyDescent="0.3">
      <c r="A36" s="63" t="s">
        <v>63</v>
      </c>
      <c r="B36" s="66" t="s">
        <v>8</v>
      </c>
      <c r="C36" s="64">
        <v>204.53878699999999</v>
      </c>
      <c r="D36" s="65"/>
      <c r="E36" s="65"/>
      <c r="F36" s="65"/>
      <c r="G36" s="65"/>
      <c r="H36" s="63" t="s">
        <v>63</v>
      </c>
      <c r="I36" s="64" t="s">
        <v>8</v>
      </c>
      <c r="J36" s="64">
        <v>204.53878699999999</v>
      </c>
      <c r="K36" s="65"/>
      <c r="L36" s="65"/>
    </row>
    <row r="37" spans="1:12" ht="18.75" x14ac:dyDescent="0.3">
      <c r="A37" s="24" t="s">
        <v>56</v>
      </c>
      <c r="B37" s="67" t="s">
        <v>5</v>
      </c>
      <c r="C37" s="25">
        <v>111.40926599999997</v>
      </c>
      <c r="D37" s="65"/>
      <c r="E37" s="65"/>
      <c r="F37" s="65"/>
      <c r="G37" s="65"/>
      <c r="H37" s="24" t="s">
        <v>56</v>
      </c>
      <c r="I37" s="25" t="s">
        <v>5</v>
      </c>
      <c r="J37" s="25">
        <v>111.40926599999997</v>
      </c>
      <c r="K37" s="65"/>
      <c r="L37" s="65"/>
    </row>
    <row r="38" spans="1:12" ht="18.75" x14ac:dyDescent="0.3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</sheetData>
  <mergeCells count="20">
    <mergeCell ref="J16:J17"/>
    <mergeCell ref="H10:J10"/>
    <mergeCell ref="H16:H17"/>
    <mergeCell ref="I16:I17"/>
    <mergeCell ref="C16:C17"/>
    <mergeCell ref="A10:C10"/>
    <mergeCell ref="A16:A17"/>
    <mergeCell ref="B16:B17"/>
    <mergeCell ref="F9:F10"/>
    <mergeCell ref="G9:G10"/>
    <mergeCell ref="E9:E10"/>
    <mergeCell ref="H1:I1"/>
    <mergeCell ref="H6:I6"/>
    <mergeCell ref="H7:I7"/>
    <mergeCell ref="A1:D1"/>
    <mergeCell ref="E1:F1"/>
    <mergeCell ref="A6:B6"/>
    <mergeCell ref="E6:G6"/>
    <mergeCell ref="A7:B7"/>
    <mergeCell ref="E7:F7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F1" workbookViewId="0">
      <selection activeCell="W21" sqref="W21"/>
    </sheetView>
  </sheetViews>
  <sheetFormatPr defaultRowHeight="15" x14ac:dyDescent="0.25"/>
  <cols>
    <col min="1" max="1" width="38" customWidth="1"/>
    <col min="2" max="2" width="10.5703125" customWidth="1"/>
    <col min="3" max="3" width="0" hidden="1" customWidth="1"/>
    <col min="4" max="4" width="10.42578125" customWidth="1"/>
    <col min="5" max="5" width="0" hidden="1" customWidth="1"/>
    <col min="6" max="6" width="9.140625" customWidth="1"/>
    <col min="7" max="7" width="37.5703125" customWidth="1"/>
    <col min="8" max="8" width="11.85546875" customWidth="1"/>
    <col min="9" max="9" width="0" hidden="1" customWidth="1"/>
    <col min="10" max="10" width="10.28515625" customWidth="1"/>
  </cols>
  <sheetData>
    <row r="1" spans="1:12" ht="15.75" x14ac:dyDescent="0.25">
      <c r="A1" s="230" t="s">
        <v>0</v>
      </c>
      <c r="B1" s="230"/>
      <c r="C1" s="230"/>
      <c r="D1" s="230"/>
      <c r="E1" s="230"/>
      <c r="F1" s="230"/>
      <c r="G1" s="230" t="s">
        <v>0</v>
      </c>
      <c r="H1" s="230"/>
      <c r="I1" s="230"/>
      <c r="J1" s="230"/>
      <c r="K1" s="230"/>
      <c r="L1" s="230"/>
    </row>
    <row r="2" spans="1:12" ht="15.75" x14ac:dyDescent="0.25">
      <c r="A2" s="15" t="s">
        <v>15</v>
      </c>
      <c r="B2" s="16"/>
      <c r="C2" s="16"/>
      <c r="E2" s="16"/>
      <c r="F2" s="16"/>
      <c r="G2" s="15" t="s">
        <v>15</v>
      </c>
      <c r="H2" s="16"/>
      <c r="I2" s="16"/>
      <c r="K2" s="16"/>
      <c r="L2" s="16"/>
    </row>
    <row r="3" spans="1:12" ht="15.75" x14ac:dyDescent="0.25">
      <c r="A3" s="15" t="s">
        <v>1</v>
      </c>
      <c r="B3" s="16"/>
      <c r="C3" s="16"/>
      <c r="D3" s="16"/>
      <c r="E3" s="16"/>
      <c r="F3" s="16"/>
      <c r="G3" s="15" t="s">
        <v>1</v>
      </c>
      <c r="H3" s="16"/>
      <c r="I3" s="16"/>
      <c r="J3" s="16"/>
      <c r="K3" s="16"/>
      <c r="L3" s="16"/>
    </row>
    <row r="4" spans="1:12" ht="15.75" x14ac:dyDescent="0.25">
      <c r="A4" s="15" t="s">
        <v>52</v>
      </c>
      <c r="B4" s="16"/>
      <c r="C4" s="16"/>
      <c r="D4" s="16"/>
      <c r="E4" s="16"/>
      <c r="F4" s="16"/>
      <c r="G4" s="15" t="s">
        <v>52</v>
      </c>
      <c r="H4" s="16"/>
      <c r="I4" s="16"/>
      <c r="J4" s="16"/>
      <c r="K4" s="16"/>
      <c r="L4" s="16"/>
    </row>
    <row r="5" spans="1:12" ht="15.75" x14ac:dyDescent="0.25">
      <c r="A5" s="17" t="s">
        <v>53</v>
      </c>
      <c r="B5" s="1"/>
      <c r="C5" s="1"/>
      <c r="D5" s="1"/>
      <c r="E5" s="1"/>
      <c r="F5" s="1"/>
      <c r="G5" s="17" t="s">
        <v>53</v>
      </c>
      <c r="H5" s="1"/>
      <c r="I5" s="1"/>
      <c r="J5" s="1"/>
      <c r="K5" s="1"/>
      <c r="L5" s="1"/>
    </row>
    <row r="6" spans="1:12" ht="15.75" x14ac:dyDescent="0.25">
      <c r="A6" s="231" t="s">
        <v>2</v>
      </c>
      <c r="B6" s="231"/>
      <c r="C6" s="231"/>
      <c r="D6" s="1"/>
      <c r="E6" s="1"/>
      <c r="F6" s="1"/>
      <c r="G6" s="231" t="s">
        <v>2</v>
      </c>
      <c r="H6" s="231"/>
      <c r="I6" s="231"/>
      <c r="J6" s="1"/>
      <c r="K6" s="1"/>
      <c r="L6" s="1"/>
    </row>
    <row r="7" spans="1:12" ht="15.75" x14ac:dyDescent="0.25">
      <c r="A7" s="232" t="s">
        <v>51</v>
      </c>
      <c r="B7" s="233"/>
      <c r="C7" s="14"/>
      <c r="D7" s="1"/>
      <c r="E7" s="1"/>
      <c r="F7" s="1"/>
      <c r="G7" s="232" t="s">
        <v>51</v>
      </c>
      <c r="H7" s="233"/>
      <c r="I7" s="31"/>
      <c r="J7" s="1"/>
      <c r="K7" s="1"/>
      <c r="L7" s="1"/>
    </row>
    <row r="8" spans="1:12" ht="15.75" x14ac:dyDescent="0.25">
      <c r="A8" s="13"/>
      <c r="B8" s="13"/>
      <c r="C8" s="18"/>
      <c r="D8" s="16"/>
      <c r="E8" s="16"/>
      <c r="F8" s="16"/>
      <c r="G8" s="29"/>
      <c r="H8" s="29"/>
      <c r="I8" s="18"/>
      <c r="J8" s="16"/>
      <c r="K8" s="16"/>
      <c r="L8" s="16"/>
    </row>
    <row r="9" spans="1:12" ht="15.75" customHeight="1" x14ac:dyDescent="0.25">
      <c r="A9" s="236" t="s">
        <v>25</v>
      </c>
      <c r="B9" s="236" t="s">
        <v>26</v>
      </c>
      <c r="C9" s="234" t="s">
        <v>18</v>
      </c>
      <c r="D9" s="234"/>
      <c r="E9" s="1"/>
      <c r="F9" s="1"/>
      <c r="G9" s="236" t="s">
        <v>25</v>
      </c>
      <c r="H9" s="236" t="s">
        <v>26</v>
      </c>
      <c r="I9" s="234"/>
      <c r="J9" s="234"/>
      <c r="K9" s="2"/>
    </row>
    <row r="10" spans="1:12" ht="15.75" x14ac:dyDescent="0.25">
      <c r="A10" s="236"/>
      <c r="B10" s="236"/>
      <c r="C10" s="235"/>
      <c r="D10" s="235"/>
      <c r="E10" s="1"/>
      <c r="F10" s="1"/>
      <c r="G10" s="236"/>
      <c r="H10" s="236"/>
      <c r="I10" s="235"/>
      <c r="J10" s="235"/>
      <c r="K10" s="2"/>
    </row>
    <row r="11" spans="1:12" ht="15.75" x14ac:dyDescent="0.25">
      <c r="A11" s="19" t="s">
        <v>3</v>
      </c>
      <c r="B11" s="20"/>
      <c r="C11" s="20"/>
      <c r="D11" s="20"/>
      <c r="E11" s="1"/>
      <c r="F11" s="1"/>
      <c r="G11" s="19" t="s">
        <v>3</v>
      </c>
      <c r="H11" s="20"/>
      <c r="I11" s="20"/>
    </row>
    <row r="12" spans="1:12" ht="30" x14ac:dyDescent="0.25">
      <c r="A12" s="33" t="s">
        <v>42</v>
      </c>
      <c r="B12" s="34" t="s">
        <v>5</v>
      </c>
      <c r="C12" s="34">
        <v>208.47695099999996</v>
      </c>
      <c r="D12" s="37"/>
      <c r="E12" s="35"/>
      <c r="F12" s="35"/>
      <c r="G12" s="33" t="s">
        <v>42</v>
      </c>
      <c r="H12" s="34" t="s">
        <v>5</v>
      </c>
      <c r="I12" s="35"/>
    </row>
    <row r="13" spans="1:12" x14ac:dyDescent="0.25">
      <c r="A13" s="33" t="s">
        <v>39</v>
      </c>
      <c r="B13" s="34" t="s">
        <v>24</v>
      </c>
      <c r="C13" s="34">
        <v>48.624673170731569</v>
      </c>
      <c r="D13" s="37"/>
      <c r="E13" s="35"/>
      <c r="F13" s="35"/>
      <c r="G13" s="33" t="s">
        <v>39</v>
      </c>
      <c r="H13" s="34" t="s">
        <v>24</v>
      </c>
      <c r="I13" s="35"/>
    </row>
    <row r="14" spans="1:12" x14ac:dyDescent="0.25">
      <c r="A14" s="33" t="s">
        <v>9</v>
      </c>
      <c r="B14" s="34" t="s">
        <v>32</v>
      </c>
      <c r="C14" s="34">
        <v>67.170299999999997</v>
      </c>
      <c r="D14" s="37"/>
      <c r="E14" s="35"/>
      <c r="F14" s="35"/>
      <c r="G14" s="33" t="s">
        <v>9</v>
      </c>
      <c r="H14" s="34" t="s">
        <v>32</v>
      </c>
      <c r="I14" s="35"/>
    </row>
    <row r="15" spans="1:12" x14ac:dyDescent="0.25">
      <c r="A15" s="33" t="s">
        <v>38</v>
      </c>
      <c r="B15" s="34" t="s">
        <v>41</v>
      </c>
      <c r="C15" s="34">
        <v>35.06</v>
      </c>
      <c r="D15" s="38"/>
      <c r="E15" s="32"/>
      <c r="F15" s="32"/>
      <c r="G15" s="33" t="s">
        <v>38</v>
      </c>
      <c r="H15" s="34" t="s">
        <v>41</v>
      </c>
      <c r="I15" s="32"/>
    </row>
    <row r="16" spans="1:12" x14ac:dyDescent="0.25">
      <c r="A16" s="39" t="s">
        <v>21</v>
      </c>
      <c r="B16" s="40">
        <v>420</v>
      </c>
      <c r="C16" s="40">
        <v>359.33</v>
      </c>
      <c r="D16" s="36"/>
      <c r="E16" s="36"/>
      <c r="F16" s="36"/>
      <c r="G16" s="39" t="s">
        <v>21</v>
      </c>
      <c r="H16" s="40">
        <v>420</v>
      </c>
      <c r="I16" s="36"/>
    </row>
    <row r="17" spans="1:9" x14ac:dyDescent="0.25">
      <c r="A17" s="41" t="s">
        <v>6</v>
      </c>
      <c r="B17" s="34"/>
      <c r="C17" s="34"/>
      <c r="D17" s="30"/>
      <c r="E17" s="30"/>
      <c r="F17" s="30"/>
      <c r="G17" s="41" t="s">
        <v>6</v>
      </c>
      <c r="H17" s="34"/>
      <c r="I17" s="30"/>
    </row>
    <row r="18" spans="1:9" x14ac:dyDescent="0.25">
      <c r="A18" s="42" t="s">
        <v>40</v>
      </c>
      <c r="B18" s="34" t="s">
        <v>14</v>
      </c>
      <c r="C18" s="34">
        <v>48.68</v>
      </c>
      <c r="D18" s="38"/>
      <c r="E18" s="32"/>
      <c r="F18" s="32"/>
      <c r="G18" s="42" t="s">
        <v>40</v>
      </c>
      <c r="H18" s="34" t="s">
        <v>14</v>
      </c>
      <c r="I18" s="32"/>
    </row>
    <row r="19" spans="1:9" x14ac:dyDescent="0.25">
      <c r="A19" s="39" t="s">
        <v>22</v>
      </c>
      <c r="B19" s="40">
        <v>100</v>
      </c>
      <c r="C19" s="40">
        <v>48.68</v>
      </c>
      <c r="D19" s="36"/>
      <c r="E19" s="36"/>
      <c r="F19" s="36"/>
      <c r="G19" s="39" t="s">
        <v>22</v>
      </c>
      <c r="H19" s="40">
        <v>100</v>
      </c>
      <c r="I19" s="36"/>
    </row>
    <row r="20" spans="1:9" x14ac:dyDescent="0.25">
      <c r="A20" s="41" t="s">
        <v>7</v>
      </c>
      <c r="B20" s="34"/>
      <c r="C20" s="34"/>
      <c r="D20" s="30"/>
      <c r="E20" s="30"/>
      <c r="F20" s="30"/>
      <c r="G20" s="41" t="s">
        <v>7</v>
      </c>
      <c r="H20" s="34"/>
      <c r="I20" s="30"/>
    </row>
    <row r="21" spans="1:9" ht="30" x14ac:dyDescent="0.25">
      <c r="A21" s="33" t="s">
        <v>43</v>
      </c>
      <c r="B21" s="34" t="s">
        <v>24</v>
      </c>
      <c r="C21" s="34">
        <v>127.70173579499999</v>
      </c>
      <c r="D21" s="37"/>
      <c r="E21" s="35"/>
      <c r="F21" s="35"/>
      <c r="G21" s="33" t="s">
        <v>43</v>
      </c>
      <c r="H21" s="34" t="s">
        <v>24</v>
      </c>
      <c r="I21" s="35"/>
    </row>
    <row r="22" spans="1:9" x14ac:dyDescent="0.25">
      <c r="A22" s="33" t="s">
        <v>44</v>
      </c>
      <c r="B22" s="34" t="s">
        <v>37</v>
      </c>
      <c r="C22" s="34">
        <v>173.98186693333335</v>
      </c>
      <c r="D22" s="37"/>
      <c r="E22" s="35"/>
      <c r="F22" s="35"/>
      <c r="G22" s="33" t="s">
        <v>44</v>
      </c>
      <c r="H22" s="34" t="s">
        <v>37</v>
      </c>
      <c r="I22" s="35"/>
    </row>
    <row r="23" spans="1:9" x14ac:dyDescent="0.25">
      <c r="A23" s="33" t="s">
        <v>45</v>
      </c>
      <c r="B23" s="34" t="s">
        <v>46</v>
      </c>
      <c r="C23" s="34">
        <v>142.3117542</v>
      </c>
      <c r="D23" s="37"/>
      <c r="E23" s="35"/>
      <c r="F23" s="35"/>
      <c r="G23" s="33" t="s">
        <v>45</v>
      </c>
      <c r="H23" s="34" t="s">
        <v>46</v>
      </c>
      <c r="I23" s="35"/>
    </row>
    <row r="24" spans="1:9" x14ac:dyDescent="0.25">
      <c r="A24" s="33" t="s">
        <v>47</v>
      </c>
      <c r="B24" s="34" t="s">
        <v>32</v>
      </c>
      <c r="C24" s="34">
        <v>29.669858999999999</v>
      </c>
      <c r="D24" s="37"/>
      <c r="E24" s="35"/>
      <c r="F24" s="35"/>
      <c r="G24" s="33" t="s">
        <v>47</v>
      </c>
      <c r="H24" s="34" t="s">
        <v>32</v>
      </c>
      <c r="I24" s="35"/>
    </row>
    <row r="25" spans="1:9" x14ac:dyDescent="0.25">
      <c r="A25" s="33" t="s">
        <v>48</v>
      </c>
      <c r="B25" s="34" t="s">
        <v>24</v>
      </c>
      <c r="C25" s="34">
        <v>78.498909000000012</v>
      </c>
      <c r="D25" s="37"/>
      <c r="E25" s="35"/>
      <c r="F25" s="35"/>
      <c r="G25" s="33" t="s">
        <v>48</v>
      </c>
      <c r="H25" s="34" t="s">
        <v>24</v>
      </c>
      <c r="I25" s="35"/>
    </row>
    <row r="26" spans="1:9" x14ac:dyDescent="0.25">
      <c r="A26" s="33" t="s">
        <v>9</v>
      </c>
      <c r="B26" s="34" t="s">
        <v>4</v>
      </c>
      <c r="C26" s="34">
        <v>44.780199999999994</v>
      </c>
      <c r="D26" s="37"/>
      <c r="E26" s="35"/>
      <c r="F26" s="35"/>
      <c r="G26" s="33" t="s">
        <v>9</v>
      </c>
      <c r="H26" s="34" t="s">
        <v>4</v>
      </c>
      <c r="I26" s="35"/>
    </row>
    <row r="27" spans="1:9" x14ac:dyDescent="0.25">
      <c r="A27" s="33" t="s">
        <v>11</v>
      </c>
      <c r="B27" s="34" t="s">
        <v>10</v>
      </c>
      <c r="C27" s="34">
        <v>77.352000000000004</v>
      </c>
      <c r="D27" s="38"/>
      <c r="E27" s="32"/>
      <c r="F27" s="32"/>
      <c r="G27" s="33" t="s">
        <v>11</v>
      </c>
      <c r="H27" s="34" t="s">
        <v>10</v>
      </c>
      <c r="I27" s="32"/>
    </row>
    <row r="28" spans="1:9" x14ac:dyDescent="0.25">
      <c r="A28" s="39" t="s">
        <v>23</v>
      </c>
      <c r="B28" s="40">
        <v>650</v>
      </c>
      <c r="C28" s="40">
        <v>674.3</v>
      </c>
      <c r="D28" s="36"/>
      <c r="E28" s="36"/>
      <c r="F28" s="36"/>
      <c r="G28" s="39" t="s">
        <v>23</v>
      </c>
      <c r="H28" s="40">
        <v>650</v>
      </c>
      <c r="I28" s="36"/>
    </row>
    <row r="29" spans="1:9" x14ac:dyDescent="0.25">
      <c r="A29" s="43" t="s">
        <v>12</v>
      </c>
      <c r="B29" s="34"/>
      <c r="C29" s="34"/>
      <c r="D29" s="30"/>
      <c r="E29" s="30"/>
      <c r="F29" s="30"/>
      <c r="G29" s="43" t="s">
        <v>12</v>
      </c>
      <c r="H29" s="34"/>
      <c r="I29" s="30"/>
    </row>
    <row r="30" spans="1:9" ht="45" x14ac:dyDescent="0.25">
      <c r="A30" s="33" t="s">
        <v>49</v>
      </c>
      <c r="B30" s="34" t="s">
        <v>8</v>
      </c>
      <c r="C30" s="34">
        <v>68.475335180000002</v>
      </c>
      <c r="D30" s="37"/>
      <c r="E30" s="35"/>
      <c r="F30" s="35"/>
      <c r="G30" s="33" t="s">
        <v>49</v>
      </c>
      <c r="H30" s="34" t="s">
        <v>8</v>
      </c>
      <c r="I30" s="35"/>
    </row>
    <row r="31" spans="1:9" x14ac:dyDescent="0.25">
      <c r="A31" s="33" t="s">
        <v>9</v>
      </c>
      <c r="B31" s="34" t="s">
        <v>4</v>
      </c>
      <c r="C31" s="34">
        <v>44.780199999999994</v>
      </c>
      <c r="D31" s="37"/>
      <c r="E31" s="35"/>
      <c r="F31" s="35"/>
      <c r="G31" s="33" t="s">
        <v>9</v>
      </c>
      <c r="H31" s="34" t="s">
        <v>4</v>
      </c>
      <c r="I31" s="35"/>
    </row>
    <row r="32" spans="1:9" x14ac:dyDescent="0.25">
      <c r="A32" s="33" t="s">
        <v>35</v>
      </c>
      <c r="B32" s="34" t="s">
        <v>24</v>
      </c>
      <c r="C32" s="34">
        <v>47.934630000000006</v>
      </c>
      <c r="D32" s="37"/>
      <c r="E32" s="35"/>
      <c r="F32" s="35"/>
      <c r="G32" s="33" t="s">
        <v>35</v>
      </c>
      <c r="H32" s="34" t="s">
        <v>24</v>
      </c>
      <c r="I32" s="35"/>
    </row>
    <row r="33" spans="1:9" x14ac:dyDescent="0.25">
      <c r="A33" s="33" t="s">
        <v>50</v>
      </c>
      <c r="B33" s="34" t="s">
        <v>32</v>
      </c>
      <c r="C33" s="34">
        <v>126.22799999999999</v>
      </c>
      <c r="D33" s="38"/>
      <c r="E33" s="32"/>
      <c r="F33" s="32"/>
      <c r="G33" s="33" t="s">
        <v>50</v>
      </c>
      <c r="H33" s="34" t="s">
        <v>32</v>
      </c>
      <c r="I33" s="32"/>
    </row>
    <row r="34" spans="1:9" x14ac:dyDescent="0.25">
      <c r="A34" s="39"/>
      <c r="B34" s="40"/>
      <c r="C34" s="40">
        <v>287.42</v>
      </c>
      <c r="D34" s="36"/>
      <c r="E34" s="36"/>
      <c r="F34" s="36"/>
      <c r="G34" s="36"/>
      <c r="H34" s="36"/>
      <c r="I34" s="36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14">
    <mergeCell ref="I9:I10"/>
    <mergeCell ref="J9:J10"/>
    <mergeCell ref="A9:A10"/>
    <mergeCell ref="B9:B10"/>
    <mergeCell ref="C9:C10"/>
    <mergeCell ref="D9:D10"/>
    <mergeCell ref="G9:G10"/>
    <mergeCell ref="H9:H10"/>
    <mergeCell ref="A1:F1"/>
    <mergeCell ref="A6:C6"/>
    <mergeCell ref="G6:I6"/>
    <mergeCell ref="A7:B7"/>
    <mergeCell ref="G7:H7"/>
    <mergeCell ref="G1:L1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8"/>
  <sheetViews>
    <sheetView tabSelected="1" topLeftCell="C20" zoomScale="75" zoomScaleNormal="75" workbookViewId="0">
      <selection activeCell="E13" sqref="E13"/>
    </sheetView>
  </sheetViews>
  <sheetFormatPr defaultRowHeight="15" x14ac:dyDescent="0.25"/>
  <cols>
    <col min="1" max="1" width="128.28515625" customWidth="1"/>
    <col min="2" max="2" width="42.5703125" customWidth="1"/>
    <col min="3" max="3" width="44.7109375" customWidth="1"/>
    <col min="4" max="4" width="9.28515625" hidden="1" customWidth="1"/>
    <col min="5" max="5" width="39" style="94" customWidth="1"/>
    <col min="6" max="6" width="125.42578125" customWidth="1"/>
    <col min="7" max="7" width="37.5703125" customWidth="1"/>
    <col min="8" max="8" width="37.28515625" customWidth="1"/>
    <col min="9" max="9" width="0.42578125" hidden="1" customWidth="1"/>
    <col min="10" max="13" width="9.140625" hidden="1" customWidth="1"/>
  </cols>
  <sheetData>
    <row r="1" spans="1:255" s="116" customFormat="1" ht="26.25" customHeight="1" x14ac:dyDescent="0.5">
      <c r="A1" s="240" t="s">
        <v>128</v>
      </c>
      <c r="B1" s="240"/>
      <c r="C1" s="240"/>
      <c r="D1" s="240"/>
      <c r="E1" s="240"/>
      <c r="F1" s="245" t="s">
        <v>106</v>
      </c>
      <c r="G1" s="245"/>
      <c r="H1" s="245"/>
      <c r="I1" s="120"/>
    </row>
    <row r="2" spans="1:255" s="116" customFormat="1" ht="33.75" x14ac:dyDescent="0.5">
      <c r="A2" s="240" t="s">
        <v>131</v>
      </c>
      <c r="B2" s="247"/>
      <c r="C2" s="246"/>
      <c r="D2" s="246"/>
      <c r="E2" s="246"/>
      <c r="F2" s="245" t="s">
        <v>108</v>
      </c>
      <c r="G2" s="245"/>
      <c r="H2" s="245"/>
      <c r="I2" s="120"/>
    </row>
    <row r="3" spans="1:255" s="116" customFormat="1" ht="33.75" x14ac:dyDescent="0.5">
      <c r="A3" s="240" t="s">
        <v>129</v>
      </c>
      <c r="B3" s="246"/>
      <c r="C3" s="246"/>
      <c r="D3" s="246"/>
      <c r="E3" s="246"/>
      <c r="F3" s="245" t="s">
        <v>105</v>
      </c>
      <c r="G3" s="245"/>
      <c r="H3" s="245"/>
      <c r="I3" s="120"/>
    </row>
    <row r="4" spans="1:255" s="116" customFormat="1" ht="32.25" customHeight="1" x14ac:dyDescent="0.5">
      <c r="A4" s="240" t="s">
        <v>130</v>
      </c>
      <c r="B4" s="246"/>
      <c r="C4" s="246"/>
      <c r="D4" s="246"/>
      <c r="E4" s="246"/>
      <c r="F4" s="245" t="s">
        <v>109</v>
      </c>
      <c r="G4" s="245"/>
      <c r="H4" s="245"/>
      <c r="I4" s="120"/>
    </row>
    <row r="5" spans="1:255" ht="60" customHeight="1" x14ac:dyDescent="0.55000000000000004">
      <c r="A5" s="118" t="s">
        <v>136</v>
      </c>
      <c r="B5" s="119"/>
      <c r="C5" s="119"/>
      <c r="D5" s="119"/>
      <c r="E5" s="124"/>
      <c r="F5" s="118" t="s">
        <v>136</v>
      </c>
      <c r="G5" s="119"/>
      <c r="H5" s="119"/>
      <c r="I5" s="77"/>
    </row>
    <row r="6" spans="1:255" s="126" customFormat="1" ht="67.5" customHeight="1" x14ac:dyDescent="0.25">
      <c r="A6" s="241" t="s">
        <v>2</v>
      </c>
      <c r="B6" s="241"/>
      <c r="C6" s="241"/>
      <c r="D6" s="123"/>
      <c r="E6" s="124"/>
      <c r="F6" s="241"/>
      <c r="G6" s="241"/>
      <c r="H6" s="241"/>
      <c r="I6" s="117"/>
    </row>
    <row r="7" spans="1:255" s="126" customFormat="1" ht="51.75" customHeight="1" x14ac:dyDescent="0.25">
      <c r="A7" s="242" t="s">
        <v>138</v>
      </c>
      <c r="B7" s="243"/>
      <c r="C7" s="127" t="s">
        <v>104</v>
      </c>
      <c r="D7" s="123"/>
      <c r="E7" s="124"/>
      <c r="F7" s="242" t="s">
        <v>137</v>
      </c>
      <c r="G7" s="244"/>
      <c r="H7" s="128"/>
    </row>
    <row r="8" spans="1:255" s="126" customFormat="1" ht="69.75" customHeight="1" x14ac:dyDescent="0.25">
      <c r="A8" s="121" t="s">
        <v>101</v>
      </c>
      <c r="B8" s="122"/>
      <c r="C8" s="122"/>
      <c r="D8" s="123"/>
      <c r="E8" s="124"/>
      <c r="F8" s="121" t="s">
        <v>101</v>
      </c>
      <c r="G8" s="122"/>
      <c r="H8" s="125"/>
    </row>
    <row r="9" spans="1:255" ht="21" customHeight="1" x14ac:dyDescent="0.7">
      <c r="A9" s="238" t="s">
        <v>25</v>
      </c>
      <c r="B9" s="238" t="s">
        <v>26</v>
      </c>
      <c r="C9" s="238" t="s">
        <v>18</v>
      </c>
      <c r="D9" s="132"/>
      <c r="E9" s="133"/>
      <c r="F9" s="237" t="s">
        <v>25</v>
      </c>
      <c r="G9" s="237" t="s">
        <v>26</v>
      </c>
      <c r="H9" s="237" t="s">
        <v>18</v>
      </c>
      <c r="I9" s="9"/>
    </row>
    <row r="10" spans="1:255" ht="55.5" customHeight="1" x14ac:dyDescent="0.7">
      <c r="A10" s="239"/>
      <c r="B10" s="239"/>
      <c r="C10" s="239"/>
      <c r="D10" s="132"/>
      <c r="E10" s="133"/>
      <c r="F10" s="237"/>
      <c r="G10" s="237"/>
      <c r="H10" s="237"/>
      <c r="I10" s="9"/>
    </row>
    <row r="11" spans="1:255" s="131" customFormat="1" ht="57.75" customHeight="1" x14ac:dyDescent="0.25">
      <c r="A11" s="194" t="s">
        <v>3</v>
      </c>
      <c r="B11" s="195"/>
      <c r="C11" s="195"/>
      <c r="D11" s="129"/>
      <c r="E11" s="129"/>
      <c r="F11" s="194" t="s">
        <v>3</v>
      </c>
      <c r="G11" s="195"/>
      <c r="H11" s="195"/>
    </row>
    <row r="12" spans="1:255" s="131" customFormat="1" ht="57.75" customHeight="1" x14ac:dyDescent="0.7">
      <c r="A12" s="193" t="s">
        <v>16</v>
      </c>
      <c r="B12" s="196" t="str">
        <f>"150"</f>
        <v>150</v>
      </c>
      <c r="C12" s="196">
        <v>380.76730499999996</v>
      </c>
      <c r="D12" s="174"/>
      <c r="E12" s="177"/>
      <c r="F12" s="193" t="s">
        <v>16</v>
      </c>
      <c r="G12" s="196" t="str">
        <f>"150"</f>
        <v>150</v>
      </c>
      <c r="H12" s="196">
        <v>380.76730499999996</v>
      </c>
      <c r="I12" s="174"/>
      <c r="J12" s="174"/>
      <c r="K12" s="174"/>
      <c r="L12" s="174"/>
      <c r="M12" s="174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6"/>
      <c r="FT12" s="176"/>
      <c r="FU12" s="176"/>
      <c r="FV12" s="176"/>
      <c r="FW12" s="176"/>
      <c r="FX12" s="176"/>
      <c r="FY12" s="176"/>
      <c r="FZ12" s="176"/>
      <c r="GA12" s="176"/>
      <c r="GB12" s="176"/>
      <c r="GC12" s="176"/>
      <c r="GD12" s="176"/>
      <c r="GE12" s="176"/>
      <c r="GF12" s="176"/>
      <c r="GG12" s="176"/>
      <c r="GH12" s="176"/>
      <c r="GI12" s="176"/>
      <c r="GJ12" s="176"/>
      <c r="GK12" s="176"/>
      <c r="GL12" s="176"/>
      <c r="GM12" s="176"/>
      <c r="GN12" s="176"/>
      <c r="GO12" s="176"/>
      <c r="GP12" s="176"/>
      <c r="GQ12" s="176"/>
      <c r="GR12" s="176"/>
      <c r="GS12" s="176"/>
      <c r="GT12" s="176"/>
      <c r="GU12" s="176"/>
      <c r="GV12" s="176"/>
      <c r="GW12" s="176"/>
      <c r="GX12" s="176"/>
      <c r="GY12" s="176"/>
      <c r="GZ12" s="176"/>
      <c r="HA12" s="176"/>
      <c r="HB12" s="176"/>
      <c r="HC12" s="176"/>
      <c r="HD12" s="176"/>
      <c r="HE12" s="176"/>
      <c r="HF12" s="176"/>
      <c r="HG12" s="176"/>
      <c r="HH12" s="176"/>
      <c r="HI12" s="176"/>
      <c r="HJ12" s="176"/>
      <c r="HK12" s="176"/>
      <c r="HL12" s="176"/>
      <c r="HM12" s="176"/>
      <c r="HN12" s="176"/>
      <c r="HO12" s="176"/>
      <c r="HP12" s="176"/>
      <c r="HQ12" s="176"/>
      <c r="HR12" s="176"/>
      <c r="HS12" s="176"/>
      <c r="HT12" s="176"/>
      <c r="HU12" s="176"/>
      <c r="HV12" s="176"/>
      <c r="HW12" s="176"/>
      <c r="HX12" s="176"/>
      <c r="HY12" s="176"/>
      <c r="HZ12" s="176"/>
      <c r="IA12" s="176"/>
      <c r="IB12" s="176"/>
      <c r="IC12" s="176"/>
      <c r="ID12" s="176"/>
      <c r="IE12" s="176"/>
      <c r="IF12" s="176"/>
      <c r="IG12" s="176"/>
      <c r="IH12" s="176"/>
      <c r="II12" s="176"/>
      <c r="IJ12" s="176"/>
      <c r="IK12" s="176"/>
      <c r="IL12" s="176"/>
      <c r="IM12" s="176"/>
      <c r="IN12" s="176"/>
      <c r="IO12" s="176"/>
      <c r="IP12" s="176"/>
      <c r="IQ12" s="176"/>
      <c r="IR12" s="176"/>
      <c r="IS12" s="176"/>
      <c r="IT12" s="176"/>
      <c r="IU12" s="176"/>
    </row>
    <row r="13" spans="1:255" s="145" customFormat="1" ht="57" customHeight="1" x14ac:dyDescent="0.7">
      <c r="A13" s="193" t="s">
        <v>132</v>
      </c>
      <c r="B13" s="196" t="str">
        <f>"30"</f>
        <v>30</v>
      </c>
      <c r="C13" s="196">
        <v>75.449999999999989</v>
      </c>
      <c r="D13" s="182">
        <v>2.08</v>
      </c>
      <c r="E13" s="183"/>
      <c r="F13" s="193" t="s">
        <v>132</v>
      </c>
      <c r="G13" s="196" t="str">
        <f>"30"</f>
        <v>30</v>
      </c>
      <c r="H13" s="196">
        <v>75.449999999999989</v>
      </c>
      <c r="I13" s="147">
        <v>2.08</v>
      </c>
      <c r="J13" s="147">
        <v>7.46</v>
      </c>
      <c r="K13" s="147">
        <v>1.97</v>
      </c>
      <c r="L13" s="147">
        <v>27.62</v>
      </c>
      <c r="M13" s="147">
        <v>198.48786999999999</v>
      </c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  <c r="IN13" s="184"/>
      <c r="IO13" s="184"/>
      <c r="IP13" s="184"/>
      <c r="IQ13" s="184"/>
      <c r="IR13" s="184"/>
      <c r="IS13" s="184"/>
      <c r="IT13" s="184"/>
      <c r="IU13" s="184"/>
    </row>
    <row r="14" spans="1:255" s="145" customFormat="1" ht="57.95" customHeight="1" x14ac:dyDescent="0.7">
      <c r="A14" s="193" t="s">
        <v>107</v>
      </c>
      <c r="B14" s="196" t="str">
        <f>"40"</f>
        <v>40</v>
      </c>
      <c r="C14" s="196">
        <v>107.80799999999999</v>
      </c>
      <c r="D14" s="182">
        <v>1.32</v>
      </c>
      <c r="E14" s="177"/>
      <c r="F14" s="193" t="s">
        <v>107</v>
      </c>
      <c r="G14" s="196" t="str">
        <f>"40"</f>
        <v>40</v>
      </c>
      <c r="H14" s="196">
        <v>107.80799999999999</v>
      </c>
      <c r="I14" s="147">
        <v>1.32</v>
      </c>
      <c r="J14" s="147">
        <v>1.33</v>
      </c>
      <c r="K14" s="147">
        <v>0</v>
      </c>
      <c r="L14" s="147">
        <v>0</v>
      </c>
      <c r="M14" s="147">
        <v>17.53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</row>
    <row r="15" spans="1:255" s="131" customFormat="1" ht="58.5" customHeight="1" x14ac:dyDescent="0.7">
      <c r="A15" s="198" t="s">
        <v>20</v>
      </c>
      <c r="B15" s="197" t="str">
        <f>"180"</f>
        <v>180</v>
      </c>
      <c r="C15" s="197">
        <v>71.022402</v>
      </c>
      <c r="D15" s="178">
        <v>0</v>
      </c>
      <c r="E15" s="177"/>
      <c r="F15" s="198" t="s">
        <v>20</v>
      </c>
      <c r="G15" s="197" t="str">
        <f>"180"</f>
        <v>180</v>
      </c>
      <c r="H15" s="197">
        <v>71.022402</v>
      </c>
      <c r="I15" s="179">
        <v>0</v>
      </c>
      <c r="J15" s="179">
        <v>0.04</v>
      </c>
      <c r="K15" s="179">
        <v>0.05</v>
      </c>
      <c r="L15" s="179">
        <v>12.32</v>
      </c>
      <c r="M15" s="179">
        <v>48.624673170731704</v>
      </c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6"/>
      <c r="DZ15" s="176"/>
      <c r="EA15" s="176"/>
      <c r="EB15" s="176"/>
      <c r="EC15" s="176"/>
      <c r="ED15" s="176"/>
      <c r="EE15" s="176"/>
      <c r="EF15" s="176"/>
      <c r="EG15" s="176"/>
      <c r="EH15" s="176"/>
      <c r="EI15" s="176"/>
      <c r="EJ15" s="176"/>
      <c r="EK15" s="176"/>
      <c r="EL15" s="176"/>
      <c r="EM15" s="176"/>
      <c r="EN15" s="176"/>
      <c r="EO15" s="176"/>
      <c r="EP15" s="176"/>
      <c r="EQ15" s="176"/>
      <c r="ER15" s="176"/>
      <c r="ES15" s="176"/>
      <c r="ET15" s="176"/>
      <c r="EU15" s="176"/>
      <c r="EV15" s="176"/>
      <c r="EW15" s="176"/>
      <c r="EX15" s="176"/>
      <c r="EY15" s="176"/>
      <c r="EZ15" s="176"/>
      <c r="FA15" s="176"/>
      <c r="FB15" s="176"/>
      <c r="FC15" s="176"/>
      <c r="FD15" s="176"/>
      <c r="FE15" s="176"/>
      <c r="FF15" s="176"/>
      <c r="FG15" s="176"/>
      <c r="FH15" s="176"/>
      <c r="FI15" s="176"/>
      <c r="FJ15" s="176"/>
      <c r="FK15" s="176"/>
      <c r="FL15" s="176"/>
      <c r="FM15" s="176"/>
      <c r="FN15" s="176"/>
      <c r="FO15" s="176"/>
      <c r="FP15" s="176"/>
      <c r="FQ15" s="176"/>
      <c r="FR15" s="176"/>
      <c r="FS15" s="176"/>
      <c r="FT15" s="176"/>
      <c r="FU15" s="176"/>
      <c r="FV15" s="176"/>
      <c r="FW15" s="176"/>
      <c r="FX15" s="176"/>
      <c r="FY15" s="176"/>
      <c r="FZ15" s="176"/>
      <c r="GA15" s="176"/>
      <c r="GB15" s="176"/>
      <c r="GC15" s="176"/>
      <c r="GD15" s="176"/>
      <c r="GE15" s="176"/>
      <c r="GF15" s="176"/>
      <c r="GG15" s="176"/>
      <c r="GH15" s="176"/>
      <c r="GI15" s="176"/>
      <c r="GJ15" s="176"/>
      <c r="GK15" s="176"/>
      <c r="GL15" s="176"/>
      <c r="GM15" s="176"/>
      <c r="GN15" s="176"/>
      <c r="GO15" s="176"/>
      <c r="GP15" s="176"/>
      <c r="GQ15" s="176"/>
      <c r="GR15" s="176"/>
      <c r="GS15" s="176"/>
      <c r="GT15" s="176"/>
      <c r="GU15" s="176"/>
      <c r="GV15" s="176"/>
      <c r="GW15" s="176"/>
      <c r="GX15" s="176"/>
      <c r="GY15" s="176"/>
      <c r="GZ15" s="176"/>
      <c r="HA15" s="176"/>
      <c r="HB15" s="176"/>
      <c r="HC15" s="176"/>
      <c r="HD15" s="176"/>
      <c r="HE15" s="176"/>
      <c r="HF15" s="176"/>
      <c r="HG15" s="176"/>
      <c r="HH15" s="176"/>
      <c r="HI15" s="176"/>
      <c r="HJ15" s="176"/>
      <c r="HK15" s="176"/>
      <c r="HL15" s="176"/>
      <c r="HM15" s="176"/>
      <c r="HN15" s="176"/>
      <c r="HO15" s="176"/>
      <c r="HP15" s="176"/>
      <c r="HQ15" s="176"/>
      <c r="HR15" s="176"/>
      <c r="HS15" s="176"/>
      <c r="HT15" s="176"/>
      <c r="HU15" s="176"/>
      <c r="HV15" s="176"/>
      <c r="HW15" s="176"/>
      <c r="HX15" s="176"/>
      <c r="HY15" s="176"/>
      <c r="HZ15" s="176"/>
      <c r="IA15" s="176"/>
      <c r="IB15" s="176"/>
      <c r="IC15" s="176"/>
      <c r="ID15" s="176"/>
      <c r="IE15" s="176"/>
      <c r="IF15" s="176"/>
      <c r="IG15" s="176"/>
      <c r="IH15" s="176"/>
      <c r="II15" s="176"/>
      <c r="IJ15" s="176"/>
      <c r="IK15" s="176"/>
      <c r="IL15" s="176"/>
      <c r="IM15" s="176"/>
      <c r="IN15" s="176"/>
      <c r="IO15" s="176"/>
      <c r="IP15" s="176"/>
      <c r="IQ15" s="176"/>
      <c r="IR15" s="176"/>
      <c r="IS15" s="176"/>
      <c r="IT15" s="176"/>
      <c r="IU15" s="176"/>
    </row>
    <row r="16" spans="1:255" s="131" customFormat="1" ht="57" customHeight="1" x14ac:dyDescent="0.25">
      <c r="A16" s="194" t="s">
        <v>6</v>
      </c>
      <c r="B16" s="195"/>
      <c r="C16" s="195"/>
      <c r="E16" s="129"/>
      <c r="F16" s="194" t="s">
        <v>6</v>
      </c>
      <c r="G16" s="195"/>
      <c r="H16" s="195"/>
    </row>
    <row r="17" spans="1:255" s="131" customFormat="1" ht="57.75" customHeight="1" x14ac:dyDescent="0.65">
      <c r="A17" s="198" t="s">
        <v>40</v>
      </c>
      <c r="B17" s="197" t="str">
        <f>"100"</f>
        <v>100</v>
      </c>
      <c r="C17" s="197">
        <v>48.68</v>
      </c>
      <c r="E17" s="129"/>
      <c r="F17" s="198" t="s">
        <v>40</v>
      </c>
      <c r="G17" s="197" t="str">
        <f>"100"</f>
        <v>100</v>
      </c>
      <c r="H17" s="197">
        <v>48.68</v>
      </c>
    </row>
    <row r="18" spans="1:255" s="131" customFormat="1" ht="56.25" customHeight="1" x14ac:dyDescent="0.25">
      <c r="A18" s="194" t="s">
        <v>7</v>
      </c>
      <c r="B18" s="195"/>
      <c r="C18" s="195"/>
      <c r="E18" s="129"/>
      <c r="F18" s="194" t="s">
        <v>7</v>
      </c>
      <c r="G18" s="195"/>
      <c r="H18" s="195"/>
    </row>
    <row r="19" spans="1:255" s="131" customFormat="1" ht="90.75" customHeight="1" x14ac:dyDescent="0.65">
      <c r="A19" s="193" t="s">
        <v>133</v>
      </c>
      <c r="B19" s="196" t="str">
        <f>"50"</f>
        <v>50</v>
      </c>
      <c r="C19" s="196">
        <v>78.730635666666686</v>
      </c>
      <c r="E19" s="129"/>
      <c r="F19" s="193" t="s">
        <v>133</v>
      </c>
      <c r="G19" s="196" t="str">
        <f>"50"</f>
        <v>50</v>
      </c>
      <c r="H19" s="196">
        <v>78.730635666666686</v>
      </c>
    </row>
    <row r="20" spans="1:255" s="146" customFormat="1" ht="57" customHeight="1" x14ac:dyDescent="0.7">
      <c r="A20" s="193" t="s">
        <v>28</v>
      </c>
      <c r="B20" s="196" t="str">
        <f>"180"</f>
        <v>180</v>
      </c>
      <c r="C20" s="196">
        <v>66.1242862</v>
      </c>
      <c r="D20" s="180"/>
      <c r="E20" s="181"/>
      <c r="F20" s="193" t="s">
        <v>28</v>
      </c>
      <c r="G20" s="196" t="str">
        <f>"180"</f>
        <v>180</v>
      </c>
      <c r="H20" s="196">
        <v>66.1242862</v>
      </c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  <c r="IO20" s="180"/>
      <c r="IP20" s="180"/>
      <c r="IQ20" s="180"/>
      <c r="IR20" s="180"/>
      <c r="IS20" s="180"/>
      <c r="IT20" s="180"/>
      <c r="IU20" s="180"/>
    </row>
    <row r="21" spans="1:255" s="131" customFormat="1" ht="55.5" customHeight="1" x14ac:dyDescent="0.7">
      <c r="A21" s="193" t="s">
        <v>98</v>
      </c>
      <c r="B21" s="196" t="str">
        <f>"70"</f>
        <v>70</v>
      </c>
      <c r="C21" s="196">
        <v>154.81689999999998</v>
      </c>
      <c r="D21" s="176"/>
      <c r="E21" s="175"/>
      <c r="F21" s="193" t="s">
        <v>98</v>
      </c>
      <c r="G21" s="196" t="str">
        <f>"70"</f>
        <v>70</v>
      </c>
      <c r="H21" s="196">
        <v>154.81689999999998</v>
      </c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  <c r="DT21" s="176"/>
      <c r="DU21" s="176"/>
      <c r="DV21" s="176"/>
      <c r="DW21" s="176"/>
      <c r="DX21" s="176"/>
      <c r="DY21" s="176"/>
      <c r="DZ21" s="176"/>
      <c r="EA21" s="176"/>
      <c r="EB21" s="176"/>
      <c r="EC21" s="176"/>
      <c r="ED21" s="176"/>
      <c r="EE21" s="176"/>
      <c r="EF21" s="176"/>
      <c r="EG21" s="176"/>
      <c r="EH21" s="176"/>
      <c r="EI21" s="176"/>
      <c r="EJ21" s="176"/>
      <c r="EK21" s="176"/>
      <c r="EL21" s="176"/>
      <c r="EM21" s="176"/>
      <c r="EN21" s="176"/>
      <c r="EO21" s="176"/>
      <c r="EP21" s="176"/>
      <c r="EQ21" s="176"/>
      <c r="ER21" s="176"/>
      <c r="ES21" s="176"/>
      <c r="ET21" s="176"/>
      <c r="EU21" s="176"/>
      <c r="EV21" s="176"/>
      <c r="EW21" s="176"/>
      <c r="EX21" s="176"/>
      <c r="EY21" s="176"/>
      <c r="EZ21" s="176"/>
      <c r="FA21" s="176"/>
      <c r="FB21" s="176"/>
      <c r="FC21" s="176"/>
      <c r="FD21" s="176"/>
      <c r="FE21" s="176"/>
      <c r="FF21" s="176"/>
      <c r="FG21" s="176"/>
      <c r="FH21" s="176"/>
      <c r="FI21" s="176"/>
      <c r="FJ21" s="176"/>
      <c r="FK21" s="176"/>
      <c r="FL21" s="176"/>
      <c r="FM21" s="176"/>
      <c r="FN21" s="176"/>
      <c r="FO21" s="176"/>
      <c r="FP21" s="176"/>
      <c r="FQ21" s="176"/>
      <c r="FR21" s="176"/>
      <c r="FS21" s="176"/>
      <c r="FT21" s="176"/>
      <c r="FU21" s="176"/>
      <c r="FV21" s="176"/>
      <c r="FW21" s="176"/>
      <c r="FX21" s="176"/>
      <c r="FY21" s="176"/>
      <c r="FZ21" s="176"/>
      <c r="GA21" s="176"/>
      <c r="GB21" s="176"/>
      <c r="GC21" s="176"/>
      <c r="GD21" s="176"/>
      <c r="GE21" s="176"/>
      <c r="GF21" s="176"/>
      <c r="GG21" s="176"/>
      <c r="GH21" s="176"/>
      <c r="GI21" s="176"/>
      <c r="GJ21" s="176"/>
      <c r="GK21" s="176"/>
      <c r="GL21" s="176"/>
      <c r="GM21" s="176"/>
      <c r="GN21" s="176"/>
      <c r="GO21" s="176"/>
      <c r="GP21" s="176"/>
      <c r="GQ21" s="176"/>
      <c r="GR21" s="176"/>
      <c r="GS21" s="176"/>
      <c r="GT21" s="176"/>
      <c r="GU21" s="176"/>
      <c r="GV21" s="176"/>
      <c r="GW21" s="176"/>
      <c r="GX21" s="176"/>
      <c r="GY21" s="176"/>
      <c r="GZ21" s="176"/>
      <c r="HA21" s="176"/>
      <c r="HB21" s="176"/>
      <c r="HC21" s="176"/>
      <c r="HD21" s="176"/>
      <c r="HE21" s="176"/>
      <c r="HF21" s="176"/>
      <c r="HG21" s="176"/>
      <c r="HH21" s="176"/>
      <c r="HI21" s="176"/>
      <c r="HJ21" s="176"/>
      <c r="HK21" s="176"/>
      <c r="HL21" s="176"/>
      <c r="HM21" s="176"/>
      <c r="HN21" s="176"/>
      <c r="HO21" s="176"/>
      <c r="HP21" s="176"/>
      <c r="HQ21" s="176"/>
      <c r="HR21" s="176"/>
      <c r="HS21" s="176"/>
      <c r="HT21" s="176"/>
      <c r="HU21" s="176"/>
      <c r="HV21" s="176"/>
      <c r="HW21" s="176"/>
      <c r="HX21" s="176"/>
      <c r="HY21" s="176"/>
      <c r="HZ21" s="176"/>
      <c r="IA21" s="176"/>
      <c r="IB21" s="176"/>
      <c r="IC21" s="176"/>
      <c r="ID21" s="176"/>
      <c r="IE21" s="176"/>
      <c r="IF21" s="176"/>
      <c r="IG21" s="176"/>
      <c r="IH21" s="176"/>
      <c r="II21" s="176"/>
      <c r="IJ21" s="176"/>
      <c r="IK21" s="176"/>
      <c r="IL21" s="176"/>
      <c r="IM21" s="176"/>
      <c r="IN21" s="176"/>
      <c r="IO21" s="176"/>
      <c r="IP21" s="176"/>
      <c r="IQ21" s="176"/>
      <c r="IR21" s="176"/>
      <c r="IS21" s="176"/>
      <c r="IT21" s="176"/>
      <c r="IU21" s="176"/>
    </row>
    <row r="22" spans="1:255" s="131" customFormat="1" ht="57" customHeight="1" x14ac:dyDescent="0.7">
      <c r="A22" s="193" t="s">
        <v>134</v>
      </c>
      <c r="B22" s="196" t="str">
        <f>"130"</f>
        <v>130</v>
      </c>
      <c r="C22" s="196">
        <v>148.12516289999999</v>
      </c>
      <c r="D22" s="176"/>
      <c r="E22" s="175"/>
      <c r="F22" s="193" t="s">
        <v>134</v>
      </c>
      <c r="G22" s="196" t="str">
        <f>"130"</f>
        <v>130</v>
      </c>
      <c r="H22" s="196">
        <v>148.12516289999999</v>
      </c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  <c r="DS22" s="176"/>
      <c r="DT22" s="176"/>
      <c r="DU22" s="176"/>
      <c r="DV22" s="176"/>
      <c r="DW22" s="176"/>
      <c r="DX22" s="176"/>
      <c r="DY22" s="176"/>
      <c r="DZ22" s="176"/>
      <c r="EA22" s="176"/>
      <c r="EB22" s="176"/>
      <c r="EC22" s="176"/>
      <c r="ED22" s="176"/>
      <c r="EE22" s="176"/>
      <c r="EF22" s="176"/>
      <c r="EG22" s="176"/>
      <c r="EH22" s="176"/>
      <c r="EI22" s="176"/>
      <c r="EJ22" s="176"/>
      <c r="EK22" s="176"/>
      <c r="EL22" s="176"/>
      <c r="EM22" s="176"/>
      <c r="EN22" s="176"/>
      <c r="EO22" s="176"/>
      <c r="EP22" s="176"/>
      <c r="EQ22" s="176"/>
      <c r="ER22" s="176"/>
      <c r="ES22" s="176"/>
      <c r="ET22" s="176"/>
      <c r="EU22" s="176"/>
      <c r="EV22" s="176"/>
      <c r="EW22" s="176"/>
      <c r="EX22" s="176"/>
      <c r="EY22" s="176"/>
      <c r="EZ22" s="176"/>
      <c r="FA22" s="176"/>
      <c r="FB22" s="176"/>
      <c r="FC22" s="176"/>
      <c r="FD22" s="176"/>
      <c r="FE22" s="176"/>
      <c r="FF22" s="176"/>
      <c r="FG22" s="176"/>
      <c r="FH22" s="176"/>
      <c r="FI22" s="176"/>
      <c r="FJ22" s="176"/>
      <c r="FK22" s="176"/>
      <c r="FL22" s="176"/>
      <c r="FM22" s="176"/>
      <c r="FN22" s="176"/>
      <c r="FO22" s="176"/>
      <c r="FP22" s="176"/>
      <c r="FQ22" s="176"/>
      <c r="FR22" s="176"/>
      <c r="FS22" s="176"/>
      <c r="FT22" s="176"/>
      <c r="FU22" s="176"/>
      <c r="FV22" s="176"/>
      <c r="FW22" s="176"/>
      <c r="FX22" s="176"/>
      <c r="FY22" s="176"/>
      <c r="FZ22" s="176"/>
      <c r="GA22" s="176"/>
      <c r="GB22" s="176"/>
      <c r="GC22" s="176"/>
      <c r="GD22" s="176"/>
      <c r="GE22" s="176"/>
      <c r="GF22" s="176"/>
      <c r="GG22" s="176"/>
      <c r="GH22" s="176"/>
      <c r="GI22" s="176"/>
      <c r="GJ22" s="176"/>
      <c r="GK22" s="176"/>
      <c r="GL22" s="176"/>
      <c r="GM22" s="176"/>
      <c r="GN22" s="176"/>
      <c r="GO22" s="176"/>
      <c r="GP22" s="176"/>
      <c r="GQ22" s="176"/>
      <c r="GR22" s="176"/>
      <c r="GS22" s="176"/>
      <c r="GT22" s="176"/>
      <c r="GU22" s="176"/>
      <c r="GV22" s="176"/>
      <c r="GW22" s="176"/>
      <c r="GX22" s="176"/>
      <c r="GY22" s="176"/>
      <c r="GZ22" s="176"/>
      <c r="HA22" s="176"/>
      <c r="HB22" s="176"/>
      <c r="HC22" s="176"/>
      <c r="HD22" s="176"/>
      <c r="HE22" s="176"/>
      <c r="HF22" s="176"/>
      <c r="HG22" s="176"/>
      <c r="HH22" s="176"/>
      <c r="HI22" s="176"/>
      <c r="HJ22" s="176"/>
      <c r="HK22" s="176"/>
      <c r="HL22" s="176"/>
      <c r="HM22" s="176"/>
      <c r="HN22" s="176"/>
      <c r="HO22" s="176"/>
      <c r="HP22" s="176"/>
      <c r="HQ22" s="176"/>
      <c r="HR22" s="176"/>
      <c r="HS22" s="176"/>
      <c r="HT22" s="176"/>
      <c r="HU22" s="176"/>
      <c r="HV22" s="176"/>
      <c r="HW22" s="176"/>
      <c r="HX22" s="176"/>
      <c r="HY22" s="176"/>
      <c r="HZ22" s="176"/>
      <c r="IA22" s="176"/>
      <c r="IB22" s="176"/>
      <c r="IC22" s="176"/>
      <c r="ID22" s="176"/>
      <c r="IE22" s="176"/>
      <c r="IF22" s="176"/>
      <c r="IG22" s="176"/>
      <c r="IH22" s="176"/>
      <c r="II22" s="176"/>
      <c r="IJ22" s="176"/>
      <c r="IK22" s="176"/>
      <c r="IL22" s="176"/>
      <c r="IM22" s="176"/>
      <c r="IN22" s="176"/>
      <c r="IO22" s="176"/>
      <c r="IP22" s="176"/>
      <c r="IQ22" s="176"/>
      <c r="IR22" s="176"/>
      <c r="IS22" s="176"/>
      <c r="IT22" s="176"/>
      <c r="IU22" s="176"/>
    </row>
    <row r="23" spans="1:255" s="201" customFormat="1" ht="57.75" customHeight="1" x14ac:dyDescent="0.65">
      <c r="A23" s="193" t="s">
        <v>76</v>
      </c>
      <c r="B23" s="196" t="str">
        <f>"180"</f>
        <v>180</v>
      </c>
      <c r="C23" s="196">
        <v>78.839027999999999</v>
      </c>
      <c r="D23" s="199"/>
      <c r="E23" s="200"/>
      <c r="F23" s="193" t="s">
        <v>76</v>
      </c>
      <c r="G23" s="196" t="str">
        <f>"180"</f>
        <v>180</v>
      </c>
      <c r="H23" s="196">
        <v>78.839027999999999</v>
      </c>
      <c r="I23" s="192"/>
      <c r="J23" s="192"/>
      <c r="K23" s="192"/>
      <c r="L23" s="192"/>
      <c r="M23" s="192"/>
      <c r="N23" s="192"/>
    </row>
    <row r="24" spans="1:255" s="204" customFormat="1" ht="57" customHeight="1" x14ac:dyDescent="0.65">
      <c r="A24" s="193" t="s">
        <v>9</v>
      </c>
      <c r="B24" s="196" t="str">
        <f>"30"</f>
        <v>30</v>
      </c>
      <c r="C24" s="196">
        <v>67.170299999999997</v>
      </c>
      <c r="D24" s="202"/>
      <c r="E24" s="203"/>
      <c r="F24" s="193" t="s">
        <v>9</v>
      </c>
      <c r="G24" s="196" t="str">
        <f>"30"</f>
        <v>30</v>
      </c>
      <c r="H24" s="196">
        <v>67.170299999999997</v>
      </c>
      <c r="I24" s="202"/>
      <c r="J24" s="202"/>
      <c r="K24" s="202"/>
      <c r="L24" s="202"/>
      <c r="M24" s="202"/>
      <c r="N24" s="202"/>
    </row>
    <row r="25" spans="1:255" s="204" customFormat="1" ht="57.75" customHeight="1" x14ac:dyDescent="0.65">
      <c r="A25" s="198" t="s">
        <v>11</v>
      </c>
      <c r="B25" s="197" t="str">
        <f>"20"</f>
        <v>20</v>
      </c>
      <c r="C25" s="197">
        <v>38.676000000000002</v>
      </c>
      <c r="D25" s="202"/>
      <c r="E25" s="203"/>
      <c r="F25" s="198" t="s">
        <v>11</v>
      </c>
      <c r="G25" s="197" t="str">
        <f>"20"</f>
        <v>20</v>
      </c>
      <c r="H25" s="197">
        <v>38.676000000000002</v>
      </c>
      <c r="I25" s="202"/>
      <c r="J25" s="202"/>
      <c r="K25" s="202"/>
      <c r="L25" s="202"/>
      <c r="M25" s="202"/>
      <c r="N25" s="202"/>
    </row>
    <row r="26" spans="1:255" s="204" customFormat="1" ht="57" customHeight="1" x14ac:dyDescent="0.25">
      <c r="A26" s="194" t="s">
        <v>12</v>
      </c>
      <c r="B26" s="195"/>
      <c r="C26" s="195"/>
      <c r="D26" s="202"/>
      <c r="E26" s="203"/>
      <c r="F26" s="194" t="s">
        <v>12</v>
      </c>
      <c r="G26" s="195"/>
      <c r="H26" s="195"/>
      <c r="I26" s="202"/>
      <c r="J26" s="202"/>
      <c r="K26" s="202"/>
      <c r="L26" s="202"/>
      <c r="M26" s="202"/>
      <c r="N26" s="202"/>
    </row>
    <row r="27" spans="1:255" s="205" customFormat="1" ht="57.75" customHeight="1" x14ac:dyDescent="0.65">
      <c r="A27" s="193" t="s">
        <v>135</v>
      </c>
      <c r="B27" s="196" t="str">
        <f>"60"</f>
        <v>60</v>
      </c>
      <c r="C27" s="196">
        <v>188.8641551</v>
      </c>
      <c r="D27" s="131"/>
      <c r="E27" s="129"/>
      <c r="F27" s="193" t="s">
        <v>135</v>
      </c>
      <c r="G27" s="196" t="str">
        <f>"60"</f>
        <v>60</v>
      </c>
      <c r="H27" s="196">
        <v>188.8641551</v>
      </c>
    </row>
    <row r="28" spans="1:255" s="205" customFormat="1" ht="58.5" customHeight="1" x14ac:dyDescent="0.65">
      <c r="A28" s="198" t="s">
        <v>56</v>
      </c>
      <c r="B28" s="197" t="str">
        <f>"200"</f>
        <v>200</v>
      </c>
      <c r="C28" s="197">
        <v>111.40926599999997</v>
      </c>
      <c r="D28" s="131"/>
      <c r="E28" s="129"/>
      <c r="F28" s="198" t="s">
        <v>56</v>
      </c>
      <c r="G28" s="197" t="str">
        <f>"200"</f>
        <v>200</v>
      </c>
      <c r="H28" s="197">
        <v>111.40926599999997</v>
      </c>
    </row>
  </sheetData>
  <mergeCells count="18">
    <mergeCell ref="A1:E1"/>
    <mergeCell ref="A6:C6"/>
    <mergeCell ref="F6:H6"/>
    <mergeCell ref="A7:B7"/>
    <mergeCell ref="F7:G7"/>
    <mergeCell ref="F2:H2"/>
    <mergeCell ref="A4:E4"/>
    <mergeCell ref="F1:H1"/>
    <mergeCell ref="F3:H3"/>
    <mergeCell ref="F4:H4"/>
    <mergeCell ref="A2:E2"/>
    <mergeCell ref="A3:E3"/>
    <mergeCell ref="H9:H10"/>
    <mergeCell ref="F9:F10"/>
    <mergeCell ref="G9:G10"/>
    <mergeCell ref="C9:C10"/>
    <mergeCell ref="A9:A10"/>
    <mergeCell ref="B9:B10"/>
  </mergeCells>
  <pageMargins left="0.25" right="0.25" top="0.75" bottom="0.75" header="0.3" footer="0.3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0"/>
  <sheetViews>
    <sheetView topLeftCell="A3" workbookViewId="0">
      <selection activeCell="P13" sqref="P13"/>
    </sheetView>
  </sheetViews>
  <sheetFormatPr defaultRowHeight="15" x14ac:dyDescent="0.25"/>
  <cols>
    <col min="1" max="1" width="75.7109375" customWidth="1"/>
    <col min="2" max="2" width="26.28515625" customWidth="1"/>
    <col min="3" max="3" width="16" customWidth="1"/>
    <col min="4" max="4" width="1.42578125" hidden="1" customWidth="1"/>
    <col min="5" max="5" width="37.28515625" customWidth="1"/>
    <col min="6" max="6" width="133.5703125" customWidth="1"/>
    <col min="7" max="7" width="34" customWidth="1"/>
    <col min="8" max="8" width="32.140625" customWidth="1"/>
  </cols>
  <sheetData>
    <row r="1" spans="1:62" ht="25.5" customHeight="1" x14ac:dyDescent="0.25">
      <c r="A1" s="248" t="s">
        <v>110</v>
      </c>
      <c r="B1" s="248"/>
      <c r="C1" s="248"/>
      <c r="D1" s="248"/>
      <c r="E1" s="248"/>
      <c r="F1" s="249" t="s">
        <v>106</v>
      </c>
      <c r="G1" s="249"/>
      <c r="H1" s="249"/>
    </row>
    <row r="2" spans="1:62" ht="26.25" customHeight="1" x14ac:dyDescent="0.4">
      <c r="A2" s="248" t="s">
        <v>111</v>
      </c>
      <c r="B2" s="250"/>
      <c r="C2" s="251"/>
      <c r="D2" s="251"/>
      <c r="E2" s="251"/>
      <c r="F2" s="249" t="s">
        <v>108</v>
      </c>
      <c r="G2" s="249"/>
      <c r="H2" s="249"/>
    </row>
    <row r="3" spans="1:62" ht="26.25" customHeight="1" x14ac:dyDescent="0.4">
      <c r="A3" s="248" t="s">
        <v>112</v>
      </c>
      <c r="B3" s="251"/>
      <c r="C3" s="251"/>
      <c r="D3" s="251"/>
      <c r="E3" s="251"/>
      <c r="F3" s="249" t="s">
        <v>105</v>
      </c>
      <c r="G3" s="249"/>
      <c r="H3" s="249"/>
    </row>
    <row r="4" spans="1:62" ht="26.25" customHeight="1" x14ac:dyDescent="0.4">
      <c r="A4" s="248" t="s">
        <v>113</v>
      </c>
      <c r="B4" s="251"/>
      <c r="C4" s="251"/>
      <c r="D4" s="251"/>
      <c r="E4" s="251"/>
      <c r="F4" s="249" t="s">
        <v>109</v>
      </c>
      <c r="G4" s="249"/>
      <c r="H4" s="249"/>
    </row>
    <row r="5" spans="1:62" ht="26.25" x14ac:dyDescent="0.4">
      <c r="A5" s="135" t="s">
        <v>122</v>
      </c>
      <c r="B5" s="136"/>
      <c r="C5" s="136"/>
      <c r="D5" s="136"/>
      <c r="E5" s="137"/>
      <c r="F5" s="135" t="s">
        <v>122</v>
      </c>
      <c r="G5" s="136"/>
      <c r="H5" s="136"/>
    </row>
    <row r="6" spans="1:62" ht="26.25" x14ac:dyDescent="0.25">
      <c r="A6" s="252" t="s">
        <v>2</v>
      </c>
      <c r="B6" s="252"/>
      <c r="C6" s="252"/>
      <c r="D6" s="138"/>
      <c r="E6" s="139"/>
      <c r="F6" s="252" t="s">
        <v>2</v>
      </c>
      <c r="G6" s="252"/>
      <c r="H6" s="252"/>
    </row>
    <row r="7" spans="1:62" ht="26.25" x14ac:dyDescent="0.25">
      <c r="A7" s="253" t="s">
        <v>125</v>
      </c>
      <c r="B7" s="254"/>
      <c r="C7" s="140" t="s">
        <v>104</v>
      </c>
      <c r="D7" s="138"/>
      <c r="E7" s="139"/>
      <c r="F7" s="253" t="s">
        <v>123</v>
      </c>
      <c r="G7" s="255"/>
      <c r="H7" s="141"/>
    </row>
    <row r="8" spans="1:62" ht="60" customHeight="1" x14ac:dyDescent="0.25">
      <c r="A8" s="142" t="s">
        <v>124</v>
      </c>
      <c r="B8" s="143"/>
      <c r="C8" s="143"/>
      <c r="D8" s="138"/>
      <c r="E8" s="139"/>
      <c r="F8" s="142" t="s">
        <v>124</v>
      </c>
      <c r="G8" s="143"/>
      <c r="H8" s="144"/>
    </row>
    <row r="9" spans="1:62" ht="46.5" x14ac:dyDescent="0.7">
      <c r="A9" s="172" t="s">
        <v>25</v>
      </c>
      <c r="B9" s="238" t="s">
        <v>26</v>
      </c>
      <c r="C9" s="238" t="s">
        <v>18</v>
      </c>
      <c r="D9" s="132"/>
      <c r="E9" s="133"/>
      <c r="F9" s="237" t="s">
        <v>25</v>
      </c>
      <c r="G9" s="237" t="s">
        <v>26</v>
      </c>
      <c r="H9" s="237" t="s">
        <v>18</v>
      </c>
    </row>
    <row r="10" spans="1:62" ht="26.25" customHeight="1" x14ac:dyDescent="0.7">
      <c r="A10" s="173"/>
      <c r="B10" s="239"/>
      <c r="C10" s="239"/>
      <c r="D10" s="132"/>
      <c r="E10" s="133"/>
      <c r="F10" s="237"/>
      <c r="G10" s="237"/>
      <c r="H10" s="237"/>
    </row>
    <row r="11" spans="1:62" s="131" customFormat="1" ht="56.25" customHeight="1" x14ac:dyDescent="0.25">
      <c r="A11" s="148" t="s">
        <v>3</v>
      </c>
      <c r="B11" s="130"/>
      <c r="C11" s="130"/>
      <c r="D11" s="129"/>
      <c r="E11" s="129"/>
      <c r="F11" s="148" t="s">
        <v>3</v>
      </c>
      <c r="G11" s="130"/>
      <c r="H11" s="130"/>
    </row>
    <row r="12" spans="1:62" s="134" customFormat="1" ht="54.75" customHeight="1" x14ac:dyDescent="0.7">
      <c r="A12" s="185" t="s">
        <v>92</v>
      </c>
      <c r="B12" s="186" t="s">
        <v>24</v>
      </c>
      <c r="C12" s="186">
        <v>123.92260775999998</v>
      </c>
      <c r="D12" s="149">
        <v>3.39</v>
      </c>
      <c r="E12" s="149">
        <v>0.04</v>
      </c>
      <c r="F12" s="154" t="s">
        <v>92</v>
      </c>
      <c r="G12" s="166" t="str">
        <f>"180"</f>
        <v>180</v>
      </c>
      <c r="H12" s="169">
        <v>123.92260775999998</v>
      </c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</row>
    <row r="13" spans="1:62" s="134" customFormat="1" ht="55.5" customHeight="1" x14ac:dyDescent="0.7">
      <c r="A13" s="185" t="s">
        <v>114</v>
      </c>
      <c r="B13" s="186" t="s">
        <v>126</v>
      </c>
      <c r="C13" s="186">
        <v>17.53</v>
      </c>
      <c r="D13" s="149">
        <v>0.77</v>
      </c>
      <c r="E13" s="149">
        <v>0</v>
      </c>
      <c r="F13" s="154" t="s">
        <v>114</v>
      </c>
      <c r="G13" s="166" t="str">
        <f>"5"</f>
        <v>5</v>
      </c>
      <c r="H13" s="169">
        <v>17.53</v>
      </c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</row>
    <row r="14" spans="1:62" s="134" customFormat="1" ht="57.75" customHeight="1" x14ac:dyDescent="0.7">
      <c r="A14" s="185" t="s">
        <v>93</v>
      </c>
      <c r="B14" s="186" t="s">
        <v>126</v>
      </c>
      <c r="C14" s="186">
        <v>33.031999999999996</v>
      </c>
      <c r="D14" s="149">
        <v>2.36</v>
      </c>
      <c r="E14" s="149">
        <v>0.11</v>
      </c>
      <c r="F14" s="154" t="s">
        <v>93</v>
      </c>
      <c r="G14" s="166" t="str">
        <f>"5"</f>
        <v>5</v>
      </c>
      <c r="H14" s="169">
        <v>33.031999999999996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</row>
    <row r="15" spans="1:62" s="131" customFormat="1" ht="57" customHeight="1" x14ac:dyDescent="0.45">
      <c r="A15" s="185" t="s">
        <v>107</v>
      </c>
      <c r="B15" s="186" t="s">
        <v>4</v>
      </c>
      <c r="C15" s="186">
        <v>53.903999999999996</v>
      </c>
      <c r="D15" s="149">
        <v>0.1</v>
      </c>
      <c r="E15" s="149">
        <v>0</v>
      </c>
      <c r="F15" s="154" t="s">
        <v>107</v>
      </c>
      <c r="G15" s="166" t="str">
        <f>"20"</f>
        <v>20</v>
      </c>
      <c r="H15" s="169">
        <v>53.903999999999996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</row>
    <row r="16" spans="1:62" s="131" customFormat="1" ht="57" customHeight="1" x14ac:dyDescent="0.45">
      <c r="A16" s="187" t="s">
        <v>115</v>
      </c>
      <c r="B16" s="188" t="s">
        <v>24</v>
      </c>
      <c r="C16" s="188">
        <v>95.638590000000008</v>
      </c>
      <c r="D16" s="150">
        <v>1.8</v>
      </c>
      <c r="E16" s="150">
        <v>0</v>
      </c>
      <c r="F16" s="156" t="s">
        <v>115</v>
      </c>
      <c r="G16" s="167" t="str">
        <f>"180"</f>
        <v>180</v>
      </c>
      <c r="H16" s="170">
        <v>95.638590000000008</v>
      </c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</row>
    <row r="17" spans="1:62" s="131" customFormat="1" ht="55.5" customHeight="1" x14ac:dyDescent="0.45">
      <c r="A17" s="189" t="s">
        <v>89</v>
      </c>
      <c r="B17" s="190"/>
      <c r="C17" s="190"/>
      <c r="D17" s="151"/>
      <c r="E17" s="151"/>
      <c r="F17" s="158" t="s">
        <v>89</v>
      </c>
      <c r="G17" s="168"/>
      <c r="H17" s="171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</row>
    <row r="18" spans="1:62" s="131" customFormat="1" ht="57" customHeight="1" x14ac:dyDescent="0.45">
      <c r="A18" s="187" t="s">
        <v>13</v>
      </c>
      <c r="B18" s="188" t="s">
        <v>14</v>
      </c>
      <c r="C18" s="188">
        <v>43.239999999999995</v>
      </c>
      <c r="D18" s="150">
        <v>0</v>
      </c>
      <c r="E18" s="150">
        <v>0</v>
      </c>
      <c r="F18" s="160" t="s">
        <v>13</v>
      </c>
      <c r="G18" s="167" t="str">
        <f>"100"</f>
        <v>100</v>
      </c>
      <c r="H18" s="170">
        <v>43.239999999999995</v>
      </c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</row>
    <row r="19" spans="1:62" s="131" customFormat="1" ht="57.75" customHeight="1" x14ac:dyDescent="0.45">
      <c r="A19" s="189" t="s">
        <v>90</v>
      </c>
      <c r="B19" s="191"/>
      <c r="C19" s="191"/>
      <c r="D19" s="151"/>
      <c r="E19" s="151"/>
      <c r="F19" s="158" t="s">
        <v>90</v>
      </c>
      <c r="G19" s="168"/>
      <c r="H19" s="171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</row>
    <row r="20" spans="1:62" s="145" customFormat="1" ht="57" customHeight="1" x14ac:dyDescent="0.45">
      <c r="A20" s="185" t="s">
        <v>116</v>
      </c>
      <c r="B20" s="186" t="s">
        <v>96</v>
      </c>
      <c r="C20" s="186">
        <v>55.105792000000001</v>
      </c>
      <c r="D20" s="149">
        <v>0.52</v>
      </c>
      <c r="E20" s="149">
        <v>2.71</v>
      </c>
      <c r="F20" s="154" t="s">
        <v>116</v>
      </c>
      <c r="G20" s="166" t="str">
        <f>"50"</f>
        <v>50</v>
      </c>
      <c r="H20" s="169">
        <v>55.105792000000001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</row>
    <row r="21" spans="1:62" s="134" customFormat="1" ht="57" customHeight="1" x14ac:dyDescent="0.7">
      <c r="A21" s="185" t="s">
        <v>127</v>
      </c>
      <c r="B21" s="186" t="s">
        <v>24</v>
      </c>
      <c r="C21" s="186">
        <v>80.000748000000002</v>
      </c>
      <c r="D21" s="149">
        <v>2.2599999999999998</v>
      </c>
      <c r="E21" s="149">
        <v>0.08</v>
      </c>
      <c r="F21" s="154" t="s">
        <v>117</v>
      </c>
      <c r="G21" s="166" t="str">
        <f>"180"</f>
        <v>180</v>
      </c>
      <c r="H21" s="169">
        <v>80.000748000000002</v>
      </c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</row>
    <row r="22" spans="1:62" s="131" customFormat="1" ht="52.5" customHeight="1" x14ac:dyDescent="0.45">
      <c r="A22" s="185" t="s">
        <v>118</v>
      </c>
      <c r="B22" s="186" t="s">
        <v>37</v>
      </c>
      <c r="C22" s="186">
        <v>90.067498416999996</v>
      </c>
      <c r="D22" s="149">
        <v>0.37</v>
      </c>
      <c r="E22" s="149">
        <v>1.69</v>
      </c>
      <c r="F22" s="154" t="s">
        <v>118</v>
      </c>
      <c r="G22" s="166" t="str">
        <f>"130"</f>
        <v>130</v>
      </c>
      <c r="H22" s="169">
        <v>90.067498416999996</v>
      </c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</row>
    <row r="23" spans="1:62" s="131" customFormat="1" ht="57" customHeight="1" x14ac:dyDescent="0.45">
      <c r="A23" s="185" t="s">
        <v>119</v>
      </c>
      <c r="B23" s="186" t="s">
        <v>46</v>
      </c>
      <c r="C23" s="186">
        <v>184.19729999999998</v>
      </c>
      <c r="D23" s="149">
        <v>4.25</v>
      </c>
      <c r="E23" s="149">
        <v>0</v>
      </c>
      <c r="F23" s="154" t="s">
        <v>119</v>
      </c>
      <c r="G23" s="166" t="str">
        <f>"70"</f>
        <v>70</v>
      </c>
      <c r="H23" s="169">
        <v>184.19729999999998</v>
      </c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</row>
    <row r="24" spans="1:62" s="131" customFormat="1" ht="57.75" customHeight="1" x14ac:dyDescent="0.45">
      <c r="A24" s="185" t="s">
        <v>120</v>
      </c>
      <c r="B24" s="186" t="s">
        <v>24</v>
      </c>
      <c r="C24" s="186">
        <v>79.075764000000007</v>
      </c>
      <c r="D24" s="149">
        <v>0</v>
      </c>
      <c r="E24" s="149">
        <v>0</v>
      </c>
      <c r="F24" s="154" t="s">
        <v>120</v>
      </c>
      <c r="G24" s="166" t="str">
        <f>"180"</f>
        <v>180</v>
      </c>
      <c r="H24" s="169">
        <v>79.075764000000007</v>
      </c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</row>
    <row r="25" spans="1:62" s="131" customFormat="1" ht="57.75" customHeight="1" x14ac:dyDescent="0.45">
      <c r="A25" s="185" t="s">
        <v>9</v>
      </c>
      <c r="B25" s="186" t="s">
        <v>10</v>
      </c>
      <c r="C25" s="186">
        <v>89.560399999999987</v>
      </c>
      <c r="D25" s="149">
        <v>0</v>
      </c>
      <c r="E25" s="149">
        <v>0</v>
      </c>
      <c r="F25" s="154" t="s">
        <v>9</v>
      </c>
      <c r="G25" s="166" t="str">
        <f>"40"</f>
        <v>40</v>
      </c>
      <c r="H25" s="169">
        <v>89.560399999999987</v>
      </c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</row>
    <row r="26" spans="1:62" ht="58.5" customHeight="1" x14ac:dyDescent="0.45">
      <c r="A26" s="187" t="s">
        <v>11</v>
      </c>
      <c r="B26" s="188" t="s">
        <v>69</v>
      </c>
      <c r="C26" s="188">
        <v>29.006999999999998</v>
      </c>
      <c r="D26" s="150">
        <v>0.03</v>
      </c>
      <c r="E26" s="150">
        <v>0</v>
      </c>
      <c r="F26" s="156" t="s">
        <v>11</v>
      </c>
      <c r="G26" s="167" t="str">
        <f>"15"</f>
        <v>15</v>
      </c>
      <c r="H26" s="170">
        <v>29.006999999999998</v>
      </c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</row>
    <row r="27" spans="1:62" ht="30" x14ac:dyDescent="0.4">
      <c r="A27" s="189" t="s">
        <v>91</v>
      </c>
      <c r="B27" s="190"/>
      <c r="C27" s="190"/>
      <c r="D27" s="152"/>
      <c r="E27" s="152"/>
      <c r="F27" s="158" t="s">
        <v>91</v>
      </c>
      <c r="G27" s="161"/>
      <c r="H27" s="161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</row>
    <row r="28" spans="1:62" ht="30.75" x14ac:dyDescent="0.45">
      <c r="A28" s="185" t="s">
        <v>121</v>
      </c>
      <c r="B28" s="186" t="s">
        <v>8</v>
      </c>
      <c r="C28" s="186">
        <v>288.34256299999993</v>
      </c>
      <c r="D28" s="149">
        <v>3.3</v>
      </c>
      <c r="E28" s="149">
        <v>3.76</v>
      </c>
      <c r="F28" s="154" t="s">
        <v>121</v>
      </c>
      <c r="G28" s="166" t="str">
        <f>"60"</f>
        <v>60</v>
      </c>
      <c r="H28" s="169">
        <v>288.34256299999993</v>
      </c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</row>
    <row r="29" spans="1:62" ht="30.75" x14ac:dyDescent="0.45">
      <c r="A29" s="187" t="s">
        <v>75</v>
      </c>
      <c r="B29" s="188" t="s">
        <v>24</v>
      </c>
      <c r="C29" s="188">
        <v>92.341267200000004</v>
      </c>
      <c r="D29" s="150">
        <v>0</v>
      </c>
      <c r="E29" s="150">
        <v>0</v>
      </c>
      <c r="F29" s="156" t="s">
        <v>75</v>
      </c>
      <c r="G29" s="167" t="str">
        <f>"180"</f>
        <v>180</v>
      </c>
      <c r="H29" s="170">
        <v>92.341267200000004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</row>
    <row r="30" spans="1:62" ht="30" x14ac:dyDescent="0.4">
      <c r="A30" s="163" t="s">
        <v>19</v>
      </c>
      <c r="B30" s="164"/>
      <c r="C30" s="164">
        <v>1483.07</v>
      </c>
      <c r="D30" s="153">
        <v>20.76</v>
      </c>
      <c r="E30" s="153">
        <v>8.43</v>
      </c>
      <c r="F30" s="163" t="s">
        <v>19</v>
      </c>
      <c r="G30" s="164"/>
      <c r="H30" s="164">
        <v>1483.07</v>
      </c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</row>
  </sheetData>
  <mergeCells count="17">
    <mergeCell ref="H9:H10"/>
    <mergeCell ref="A4:E4"/>
    <mergeCell ref="F4:H4"/>
    <mergeCell ref="A6:C6"/>
    <mergeCell ref="F6:H6"/>
    <mergeCell ref="A7:B7"/>
    <mergeCell ref="F7:G7"/>
    <mergeCell ref="B9:B10"/>
    <mergeCell ref="C9:C10"/>
    <mergeCell ref="F9:F10"/>
    <mergeCell ref="G9:G10"/>
    <mergeCell ref="A1:E1"/>
    <mergeCell ref="F1:H1"/>
    <mergeCell ref="A2:E2"/>
    <mergeCell ref="F2:H2"/>
    <mergeCell ref="A3:E3"/>
    <mergeCell ref="F3:H3"/>
  </mergeCells>
  <pageMargins left="0.7" right="0.7" top="0.75" bottom="0.75" header="0.3" footer="0.3"/>
  <pageSetup paperSize="9" scale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11" sqref="A11"/>
    </sheetView>
  </sheetViews>
  <sheetFormatPr defaultRowHeight="15" x14ac:dyDescent="0.25"/>
  <cols>
    <col min="1" max="1" width="63.5703125" customWidth="1"/>
    <col min="2" max="2" width="15.5703125" customWidth="1"/>
    <col min="3" max="3" width="15.7109375" customWidth="1"/>
    <col min="4" max="4" width="0.140625" customWidth="1"/>
    <col min="5" max="5" width="9.140625" customWidth="1"/>
  </cols>
  <sheetData>
    <row r="1" spans="1:5" ht="23.25" x14ac:dyDescent="0.25">
      <c r="A1" s="209" t="s">
        <v>0</v>
      </c>
      <c r="B1" s="209"/>
      <c r="C1" s="209"/>
      <c r="D1" s="209"/>
      <c r="E1" s="209"/>
    </row>
    <row r="2" spans="1:5" ht="23.25" x14ac:dyDescent="0.35">
      <c r="A2" s="215" t="s">
        <v>30</v>
      </c>
      <c r="B2" s="216"/>
      <c r="C2" s="99"/>
      <c r="D2" s="99"/>
      <c r="E2" s="100"/>
    </row>
    <row r="3" spans="1:5" ht="23.25" x14ac:dyDescent="0.35">
      <c r="A3" s="97" t="s">
        <v>1</v>
      </c>
      <c r="B3" s="99"/>
      <c r="C3" s="99"/>
      <c r="D3" s="99"/>
      <c r="E3" s="100"/>
    </row>
    <row r="4" spans="1:5" ht="23.25" x14ac:dyDescent="0.35">
      <c r="A4" s="97" t="s">
        <v>31</v>
      </c>
      <c r="B4" s="99"/>
      <c r="C4" s="99"/>
      <c r="D4" s="99"/>
      <c r="E4" s="100"/>
    </row>
    <row r="5" spans="1:5" ht="23.25" x14ac:dyDescent="0.35">
      <c r="A5" s="98" t="s">
        <v>102</v>
      </c>
      <c r="B5" s="101"/>
      <c r="C5" s="101"/>
      <c r="D5" s="101"/>
      <c r="E5" s="102"/>
    </row>
    <row r="6" spans="1:5" ht="23.25" x14ac:dyDescent="0.35">
      <c r="A6" s="211" t="s">
        <v>2</v>
      </c>
      <c r="B6" s="211"/>
      <c r="C6" s="211"/>
      <c r="D6" s="101"/>
      <c r="E6" s="102"/>
    </row>
    <row r="7" spans="1:5" ht="23.25" x14ac:dyDescent="0.35">
      <c r="A7" s="256" t="s">
        <v>103</v>
      </c>
      <c r="B7" s="257"/>
      <c r="C7" s="103"/>
      <c r="D7" s="101"/>
      <c r="E7" s="102"/>
    </row>
    <row r="8" spans="1:5" ht="57" customHeight="1" x14ac:dyDescent="0.35">
      <c r="A8" s="110" t="s">
        <v>101</v>
      </c>
      <c r="B8" s="74"/>
      <c r="C8" s="74"/>
      <c r="D8" s="101"/>
      <c r="E8" s="102"/>
    </row>
    <row r="9" spans="1:5" ht="23.25" x14ac:dyDescent="0.35">
      <c r="A9" s="208" t="s">
        <v>25</v>
      </c>
      <c r="B9" s="208" t="s">
        <v>26</v>
      </c>
      <c r="C9" s="206" t="s">
        <v>18</v>
      </c>
      <c r="D9" s="104"/>
      <c r="E9" s="102"/>
    </row>
    <row r="10" spans="1:5" ht="23.25" x14ac:dyDescent="0.35">
      <c r="A10" s="208"/>
      <c r="B10" s="208"/>
      <c r="C10" s="207"/>
      <c r="D10" s="104"/>
      <c r="E10" s="102"/>
    </row>
    <row r="11" spans="1:5" ht="23.25" x14ac:dyDescent="0.35">
      <c r="A11" s="112" t="s">
        <v>88</v>
      </c>
      <c r="B11" s="113"/>
      <c r="C11" s="113"/>
      <c r="D11" s="105"/>
      <c r="E11" s="106"/>
    </row>
    <row r="12" spans="1:5" ht="23.25" x14ac:dyDescent="0.35">
      <c r="A12" s="107" t="s">
        <v>92</v>
      </c>
      <c r="B12" s="114" t="s">
        <v>24</v>
      </c>
      <c r="C12" s="114">
        <v>137.86496010000002</v>
      </c>
      <c r="D12" s="104"/>
      <c r="E12" s="102"/>
    </row>
    <row r="13" spans="1:5" ht="23.25" x14ac:dyDescent="0.35">
      <c r="A13" s="107" t="s">
        <v>93</v>
      </c>
      <c r="B13" s="114" t="s">
        <v>41</v>
      </c>
      <c r="C13" s="114">
        <v>66.063999999999993</v>
      </c>
      <c r="D13" s="104"/>
      <c r="E13" s="102"/>
    </row>
    <row r="14" spans="1:5" ht="23.25" x14ac:dyDescent="0.35">
      <c r="A14" s="107" t="s">
        <v>9</v>
      </c>
      <c r="B14" s="114" t="s">
        <v>4</v>
      </c>
      <c r="C14" s="114">
        <v>44.780199999999994</v>
      </c>
      <c r="D14" s="104"/>
      <c r="E14" s="102"/>
    </row>
    <row r="15" spans="1:5" ht="23.25" x14ac:dyDescent="0.35">
      <c r="A15" s="107" t="s">
        <v>11</v>
      </c>
      <c r="B15" s="114" t="s">
        <v>4</v>
      </c>
      <c r="C15" s="114">
        <v>38.676000000000002</v>
      </c>
      <c r="D15" s="108"/>
      <c r="E15" s="106"/>
    </row>
    <row r="16" spans="1:5" ht="23.25" x14ac:dyDescent="0.35">
      <c r="A16" s="109" t="s">
        <v>94</v>
      </c>
      <c r="B16" s="115" t="s">
        <v>24</v>
      </c>
      <c r="C16" s="115">
        <v>108.67326300000001</v>
      </c>
      <c r="D16" s="108"/>
      <c r="E16" s="106"/>
    </row>
    <row r="17" spans="1:5" ht="23.25" x14ac:dyDescent="0.35">
      <c r="A17" s="112" t="s">
        <v>89</v>
      </c>
      <c r="B17" s="113"/>
      <c r="C17" s="113"/>
      <c r="D17" s="108"/>
      <c r="E17" s="106"/>
    </row>
    <row r="18" spans="1:5" ht="23.25" x14ac:dyDescent="0.35">
      <c r="A18" s="109" t="s">
        <v>13</v>
      </c>
      <c r="B18" s="115" t="s">
        <v>14</v>
      </c>
      <c r="C18" s="115">
        <v>43.239999999999995</v>
      </c>
      <c r="D18" s="81"/>
      <c r="E18" s="111"/>
    </row>
    <row r="19" spans="1:5" ht="23.25" x14ac:dyDescent="0.35">
      <c r="A19" s="112" t="s">
        <v>90</v>
      </c>
      <c r="B19" s="113"/>
      <c r="C19" s="113"/>
      <c r="D19" s="108"/>
      <c r="E19" s="106"/>
    </row>
    <row r="20" spans="1:5" ht="46.5" x14ac:dyDescent="0.35">
      <c r="A20" s="107" t="s">
        <v>95</v>
      </c>
      <c r="B20" s="114" t="s">
        <v>96</v>
      </c>
      <c r="C20" s="114">
        <v>34.040007999999993</v>
      </c>
      <c r="D20" s="108"/>
      <c r="E20" s="106"/>
    </row>
    <row r="21" spans="1:5" ht="46.5" x14ac:dyDescent="0.35">
      <c r="A21" s="107" t="s">
        <v>97</v>
      </c>
      <c r="B21" s="114" t="s">
        <v>24</v>
      </c>
      <c r="C21" s="114">
        <v>137.49457319999999</v>
      </c>
      <c r="D21" s="108"/>
      <c r="E21" s="106"/>
    </row>
    <row r="22" spans="1:5" ht="23.25" x14ac:dyDescent="0.35">
      <c r="A22" s="107" t="s">
        <v>98</v>
      </c>
      <c r="B22" s="114" t="s">
        <v>46</v>
      </c>
      <c r="C22" s="114">
        <v>156.21885999999998</v>
      </c>
      <c r="D22" s="81"/>
      <c r="E22" s="111"/>
    </row>
    <row r="23" spans="1:5" ht="46.5" x14ac:dyDescent="0.35">
      <c r="A23" s="107" t="s">
        <v>99</v>
      </c>
      <c r="B23" s="114" t="s">
        <v>37</v>
      </c>
      <c r="C23" s="114">
        <v>149.16969795</v>
      </c>
      <c r="D23" s="108"/>
      <c r="E23" s="106"/>
    </row>
    <row r="24" spans="1:5" ht="23.25" x14ac:dyDescent="0.35">
      <c r="A24" s="107" t="s">
        <v>100</v>
      </c>
      <c r="B24" s="114" t="s">
        <v>24</v>
      </c>
      <c r="C24" s="114">
        <v>89.379953999999984</v>
      </c>
      <c r="D24" s="81"/>
      <c r="E24" s="111"/>
    </row>
    <row r="25" spans="1:5" ht="23.25" x14ac:dyDescent="0.35">
      <c r="A25" s="107" t="s">
        <v>9</v>
      </c>
      <c r="B25" s="114" t="s">
        <v>4</v>
      </c>
      <c r="C25" s="114">
        <v>44.780199999999994</v>
      </c>
      <c r="D25" s="81"/>
      <c r="E25" s="111"/>
    </row>
    <row r="26" spans="1:5" ht="23.25" x14ac:dyDescent="0.35">
      <c r="A26" s="109" t="s">
        <v>11</v>
      </c>
      <c r="B26" s="115" t="s">
        <v>4</v>
      </c>
      <c r="C26" s="115">
        <v>38.676000000000002</v>
      </c>
      <c r="D26" s="81"/>
      <c r="E26" s="111"/>
    </row>
    <row r="27" spans="1:5" ht="23.25" x14ac:dyDescent="0.35">
      <c r="A27" s="112" t="s">
        <v>91</v>
      </c>
      <c r="B27" s="113"/>
      <c r="C27" s="113"/>
      <c r="D27" s="108"/>
      <c r="E27" s="106"/>
    </row>
    <row r="28" spans="1:5" ht="23.25" x14ac:dyDescent="0.35">
      <c r="A28" s="107" t="s">
        <v>50</v>
      </c>
      <c r="B28" s="114" t="s">
        <v>8</v>
      </c>
      <c r="C28" s="114">
        <v>252.45599999999999</v>
      </c>
      <c r="D28" s="81"/>
      <c r="E28" s="111"/>
    </row>
    <row r="29" spans="1:5" ht="23.25" x14ac:dyDescent="0.35">
      <c r="A29" s="109" t="s">
        <v>56</v>
      </c>
      <c r="B29" s="115" t="s">
        <v>5</v>
      </c>
      <c r="C29" s="115">
        <v>111.40926599999997</v>
      </c>
      <c r="D29" s="81"/>
      <c r="E29" s="111"/>
    </row>
  </sheetData>
  <mergeCells count="7">
    <mergeCell ref="A7:B7"/>
    <mergeCell ref="A9:A10"/>
    <mergeCell ref="B9:B10"/>
    <mergeCell ref="C9:C10"/>
    <mergeCell ref="A1:E1"/>
    <mergeCell ref="A2:B2"/>
    <mergeCell ref="A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M4" sqref="M4"/>
    </sheetView>
  </sheetViews>
  <sheetFormatPr defaultRowHeight="15" x14ac:dyDescent="0.25"/>
  <cols>
    <col min="3" max="3" width="9.140625" customWidth="1"/>
  </cols>
  <sheetData>
    <row r="1" spans="1:8" ht="21" x14ac:dyDescent="0.35">
      <c r="A1" s="258" t="s">
        <v>25</v>
      </c>
      <c r="B1" s="258" t="s">
        <v>26</v>
      </c>
      <c r="C1" s="258" t="s">
        <v>18</v>
      </c>
      <c r="D1" s="86"/>
      <c r="E1" s="90"/>
      <c r="F1" s="227" t="s">
        <v>25</v>
      </c>
      <c r="G1" s="227" t="s">
        <v>26</v>
      </c>
      <c r="H1" s="227" t="s">
        <v>18</v>
      </c>
    </row>
    <row r="2" spans="1:8" ht="21" x14ac:dyDescent="0.35">
      <c r="A2" s="259"/>
      <c r="B2" s="259"/>
      <c r="C2" s="259"/>
      <c r="D2" s="86"/>
      <c r="E2" s="90"/>
      <c r="F2" s="227"/>
      <c r="G2" s="227"/>
      <c r="H2" s="227"/>
    </row>
    <row r="3" spans="1:8" ht="41.25" x14ac:dyDescent="0.35">
      <c r="A3" s="95" t="s">
        <v>3</v>
      </c>
      <c r="B3" s="96"/>
      <c r="C3" s="96"/>
      <c r="D3" s="87"/>
      <c r="E3" s="91"/>
      <c r="F3" s="95" t="s">
        <v>3</v>
      </c>
      <c r="G3" s="96"/>
      <c r="H3" s="96"/>
    </row>
    <row r="4" spans="1:8" ht="42" customHeight="1" x14ac:dyDescent="0.35">
      <c r="A4" s="84" t="s">
        <v>77</v>
      </c>
      <c r="B4" s="85" t="s">
        <v>5</v>
      </c>
      <c r="C4" s="85">
        <v>241.30402999999995</v>
      </c>
      <c r="D4" s="88"/>
      <c r="E4" s="92"/>
      <c r="F4" s="84" t="s">
        <v>77</v>
      </c>
      <c r="G4" s="85" t="s">
        <v>5</v>
      </c>
      <c r="H4" s="85">
        <v>241.30402999999995</v>
      </c>
    </row>
    <row r="5" spans="1:8" ht="122.25" x14ac:dyDescent="0.35">
      <c r="A5" s="84" t="s">
        <v>78</v>
      </c>
      <c r="B5" s="85" t="s">
        <v>79</v>
      </c>
      <c r="C5" s="85">
        <v>137.10399999999998</v>
      </c>
      <c r="D5" s="88"/>
      <c r="E5" s="92"/>
      <c r="F5" s="84" t="s">
        <v>78</v>
      </c>
      <c r="G5" s="85" t="s">
        <v>79</v>
      </c>
      <c r="H5" s="85">
        <v>137.10399999999998</v>
      </c>
    </row>
    <row r="6" spans="1:8" ht="61.5" x14ac:dyDescent="0.35">
      <c r="A6" s="84" t="s">
        <v>39</v>
      </c>
      <c r="B6" s="85" t="s">
        <v>24</v>
      </c>
      <c r="C6" s="85">
        <v>48.624673170731704</v>
      </c>
      <c r="D6" s="88"/>
      <c r="E6" s="92"/>
      <c r="F6" s="84" t="s">
        <v>39</v>
      </c>
      <c r="G6" s="85" t="s">
        <v>24</v>
      </c>
      <c r="H6" s="85">
        <v>48.624673170731704</v>
      </c>
    </row>
    <row r="7" spans="1:8" ht="61.5" x14ac:dyDescent="0.35">
      <c r="A7" s="84" t="s">
        <v>80</v>
      </c>
      <c r="B7" s="85" t="s">
        <v>10</v>
      </c>
      <c r="C7" s="85">
        <v>62.783999999999999</v>
      </c>
      <c r="D7" s="88"/>
      <c r="E7" s="92"/>
      <c r="F7" s="84" t="s">
        <v>80</v>
      </c>
      <c r="G7" s="85" t="s">
        <v>10</v>
      </c>
      <c r="H7" s="85">
        <v>62.783999999999999</v>
      </c>
    </row>
    <row r="8" spans="1:8" ht="21" x14ac:dyDescent="0.35">
      <c r="A8" s="95" t="s">
        <v>6</v>
      </c>
      <c r="B8" s="96"/>
      <c r="C8" s="96"/>
      <c r="D8" s="87"/>
      <c r="E8" s="91"/>
      <c r="F8" s="95" t="s">
        <v>6</v>
      </c>
      <c r="G8" s="96"/>
      <c r="H8" s="96"/>
    </row>
    <row r="9" spans="1:8" ht="21" x14ac:dyDescent="0.35">
      <c r="A9" s="84" t="s">
        <v>13</v>
      </c>
      <c r="B9" s="85" t="s">
        <v>24</v>
      </c>
      <c r="C9" s="85">
        <v>120.67199999999997</v>
      </c>
      <c r="D9" s="88"/>
      <c r="E9" s="92"/>
      <c r="F9" s="84" t="s">
        <v>13</v>
      </c>
      <c r="G9" s="85" t="s">
        <v>24</v>
      </c>
      <c r="H9" s="85">
        <v>120.67199999999997</v>
      </c>
    </row>
    <row r="10" spans="1:8" ht="21" x14ac:dyDescent="0.35">
      <c r="A10" s="95" t="s">
        <v>7</v>
      </c>
      <c r="B10" s="96"/>
      <c r="C10" s="96"/>
      <c r="D10" s="87"/>
      <c r="E10" s="91"/>
      <c r="F10" s="95" t="s">
        <v>7</v>
      </c>
      <c r="G10" s="96"/>
      <c r="H10" s="96"/>
    </row>
    <row r="11" spans="1:8" ht="61.5" x14ac:dyDescent="0.35">
      <c r="A11" s="84" t="s">
        <v>81</v>
      </c>
      <c r="B11" s="85" t="s">
        <v>32</v>
      </c>
      <c r="C11" s="85">
        <v>58.478339999999996</v>
      </c>
      <c r="D11" s="87"/>
      <c r="E11" s="91"/>
      <c r="F11" s="84" t="s">
        <v>81</v>
      </c>
      <c r="G11" s="85" t="s">
        <v>32</v>
      </c>
      <c r="H11" s="85">
        <v>58.478339999999996</v>
      </c>
    </row>
    <row r="12" spans="1:8" ht="122.25" x14ac:dyDescent="0.35">
      <c r="A12" s="84" t="s">
        <v>82</v>
      </c>
      <c r="B12" s="85" t="s">
        <v>24</v>
      </c>
      <c r="C12" s="85">
        <v>182.67166619999998</v>
      </c>
      <c r="D12" s="89"/>
      <c r="E12" s="93"/>
      <c r="F12" s="84" t="s">
        <v>82</v>
      </c>
      <c r="G12" s="85" t="s">
        <v>24</v>
      </c>
      <c r="H12" s="85">
        <v>182.67166619999998</v>
      </c>
    </row>
    <row r="13" spans="1:8" ht="81.75" x14ac:dyDescent="0.35">
      <c r="A13" s="84" t="s">
        <v>83</v>
      </c>
      <c r="B13" s="85" t="s">
        <v>4</v>
      </c>
      <c r="C13" s="85">
        <v>53.740344</v>
      </c>
      <c r="D13" s="87"/>
      <c r="E13" s="91"/>
      <c r="F13" s="84" t="s">
        <v>83</v>
      </c>
      <c r="G13" s="85" t="s">
        <v>4</v>
      </c>
      <c r="H13" s="85">
        <v>53.740344</v>
      </c>
    </row>
    <row r="14" spans="1:8" ht="142.5" x14ac:dyDescent="0.35">
      <c r="A14" s="84" t="s">
        <v>44</v>
      </c>
      <c r="B14" s="85" t="s">
        <v>37</v>
      </c>
      <c r="C14" s="85">
        <v>173.98186693333332</v>
      </c>
      <c r="D14" s="89"/>
      <c r="E14" s="93"/>
      <c r="F14" s="84" t="s">
        <v>44</v>
      </c>
      <c r="G14" s="85" t="s">
        <v>37</v>
      </c>
      <c r="H14" s="85">
        <v>173.98186693333332</v>
      </c>
    </row>
    <row r="15" spans="1:8" ht="61.5" x14ac:dyDescent="0.35">
      <c r="A15" s="84" t="s">
        <v>84</v>
      </c>
      <c r="B15" s="85" t="s">
        <v>32</v>
      </c>
      <c r="C15" s="85">
        <v>26.428225500000003</v>
      </c>
      <c r="D15" s="89"/>
      <c r="E15" s="93"/>
      <c r="F15" s="84" t="s">
        <v>84</v>
      </c>
      <c r="G15" s="85" t="s">
        <v>32</v>
      </c>
      <c r="H15" s="85">
        <v>26.428225500000003</v>
      </c>
    </row>
    <row r="16" spans="1:8" ht="203.25" x14ac:dyDescent="0.35">
      <c r="A16" s="84" t="s">
        <v>85</v>
      </c>
      <c r="B16" s="85" t="s">
        <v>46</v>
      </c>
      <c r="C16" s="85">
        <v>129.00284775</v>
      </c>
      <c r="D16" s="89"/>
      <c r="E16" s="93"/>
      <c r="F16" s="84" t="s">
        <v>85</v>
      </c>
      <c r="G16" s="85" t="s">
        <v>46</v>
      </c>
      <c r="H16" s="85">
        <v>129.00284775</v>
      </c>
    </row>
    <row r="17" spans="1:8" ht="102" x14ac:dyDescent="0.35">
      <c r="A17" s="84" t="s">
        <v>76</v>
      </c>
      <c r="B17" s="85" t="s">
        <v>24</v>
      </c>
      <c r="C17" s="85">
        <v>46.589634000000004</v>
      </c>
      <c r="D17" s="89"/>
      <c r="E17" s="93"/>
      <c r="F17" s="84" t="s">
        <v>76</v>
      </c>
      <c r="G17" s="85" t="s">
        <v>24</v>
      </c>
      <c r="H17" s="85">
        <v>46.589634000000004</v>
      </c>
    </row>
    <row r="18" spans="1:8" ht="81.75" x14ac:dyDescent="0.35">
      <c r="A18" s="84" t="s">
        <v>9</v>
      </c>
      <c r="B18" s="85" t="s">
        <v>4</v>
      </c>
      <c r="C18" s="85">
        <v>44.780199999999994</v>
      </c>
      <c r="D18" s="89"/>
      <c r="E18" s="93"/>
      <c r="F18" s="84" t="s">
        <v>9</v>
      </c>
      <c r="G18" s="85" t="s">
        <v>4</v>
      </c>
      <c r="H18" s="85">
        <v>44.780199999999994</v>
      </c>
    </row>
    <row r="19" spans="1:8" ht="42" customHeight="1" x14ac:dyDescent="0.35">
      <c r="A19" s="84" t="s">
        <v>11</v>
      </c>
      <c r="B19" s="85" t="s">
        <v>4</v>
      </c>
      <c r="C19" s="85">
        <v>38.676000000000002</v>
      </c>
      <c r="D19" s="89"/>
      <c r="E19" s="93"/>
      <c r="F19" s="84" t="s">
        <v>11</v>
      </c>
      <c r="G19" s="85" t="s">
        <v>4</v>
      </c>
      <c r="H19" s="85">
        <v>38.676000000000002</v>
      </c>
    </row>
    <row r="20" spans="1:8" ht="41.25" hidden="1" x14ac:dyDescent="0.35">
      <c r="A20" s="95" t="s">
        <v>12</v>
      </c>
      <c r="B20" s="96"/>
      <c r="C20" s="96"/>
      <c r="D20" s="87"/>
      <c r="E20" s="91"/>
      <c r="F20" s="95" t="s">
        <v>12</v>
      </c>
      <c r="G20" s="96"/>
      <c r="H20" s="96"/>
    </row>
    <row r="21" spans="1:8" ht="24" customHeight="1" x14ac:dyDescent="0.35">
      <c r="A21" s="84" t="s">
        <v>86</v>
      </c>
      <c r="B21" s="85" t="s">
        <v>8</v>
      </c>
      <c r="C21" s="85">
        <v>211.16044199999999</v>
      </c>
      <c r="D21" s="89"/>
      <c r="E21" s="93"/>
      <c r="F21" s="84" t="s">
        <v>86</v>
      </c>
      <c r="G21" s="85" t="s">
        <v>8</v>
      </c>
      <c r="H21" s="85">
        <v>211.16044199999999</v>
      </c>
    </row>
    <row r="22" spans="1:8" ht="41.25" hidden="1" x14ac:dyDescent="0.35">
      <c r="A22" s="84" t="s">
        <v>87</v>
      </c>
      <c r="B22" s="85" t="s">
        <v>5</v>
      </c>
      <c r="C22" s="85">
        <v>148.68</v>
      </c>
      <c r="D22" s="89"/>
      <c r="E22" s="93"/>
      <c r="F22" s="84" t="s">
        <v>87</v>
      </c>
      <c r="G22" s="85" t="s">
        <v>5</v>
      </c>
      <c r="H22" s="85">
        <v>148.68</v>
      </c>
    </row>
    <row r="23" spans="1:8" x14ac:dyDescent="0.25">
      <c r="E23" s="94"/>
    </row>
  </sheetData>
  <mergeCells count="6">
    <mergeCell ref="H1:H2"/>
    <mergeCell ref="A1:A2"/>
    <mergeCell ref="B1:B2"/>
    <mergeCell ref="C1:C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ясли</vt:lpstr>
      <vt:lpstr>Лист1</vt:lpstr>
      <vt:lpstr>Лист2</vt:lpstr>
      <vt:lpstr> Ясли 1-3</vt:lpstr>
      <vt:lpstr>Ясли 23</vt:lpstr>
      <vt:lpstr>Лист4</vt:lpstr>
      <vt:lpstr>дети 3-7</vt:lpstr>
      <vt:lpstr>меню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2024-02-19T04:34:46Z</dcterms:modified>
</cp:coreProperties>
</file>